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250" firstSheet="3" activeTab="4"/>
  </bookViews>
  <sheets>
    <sheet name="Old regime" sheetId="1" r:id="rId1"/>
    <sheet name="Sheet2" sheetId="2" r:id="rId2"/>
    <sheet name="Sheet4" sheetId="4" r:id="rId3"/>
    <sheet name="Calculation sheet" sheetId="3" r:id="rId4"/>
    <sheet name="New  Regime" sheetId="5" r:id="rId5"/>
  </sheets>
  <definedNames>
    <definedName name="_xlnm.Print_Area" localSheetId="3">'Calculation sheet'!$A$1:$K$46</definedName>
    <definedName name="_xlnm.Print_Area" localSheetId="0">'Old regime'!$A$1:$F$36</definedName>
    <definedName name="_xlnm.Print_Area" localSheetId="1">Sheet2!$A$1:$F$35</definedName>
    <definedName name="_xlnm.Print_Area" localSheetId="2">Sheet4!$B$1:$F$39</definedName>
  </definedNames>
  <calcPr calcId="124519"/>
</workbook>
</file>

<file path=xl/calcChain.xml><?xml version="1.0" encoding="utf-8"?>
<calcChain xmlns="http://schemas.openxmlformats.org/spreadsheetml/2006/main">
  <c r="L13" i="5"/>
  <c r="L9"/>
  <c r="L14" s="1"/>
  <c r="J19" i="3"/>
  <c r="J20"/>
  <c r="J21"/>
  <c r="J22"/>
  <c r="J23"/>
  <c r="J24"/>
  <c r="J18"/>
  <c r="J4"/>
  <c r="J5"/>
  <c r="J6"/>
  <c r="J7"/>
  <c r="J8"/>
  <c r="J9"/>
  <c r="J10"/>
  <c r="J11"/>
  <c r="J12"/>
  <c r="J13"/>
  <c r="J14"/>
  <c r="J15"/>
  <c r="J16"/>
  <c r="J3"/>
  <c r="K30"/>
  <c r="K31"/>
  <c r="K32"/>
  <c r="K33"/>
  <c r="K34"/>
  <c r="K35"/>
  <c r="K36"/>
  <c r="K37"/>
  <c r="K38"/>
  <c r="K39"/>
  <c r="K40"/>
  <c r="K41"/>
  <c r="K42"/>
  <c r="K29"/>
  <c r="D17"/>
  <c r="E17"/>
  <c r="E25" s="1"/>
  <c r="F17"/>
  <c r="F25" s="1"/>
  <c r="G17"/>
  <c r="G25" s="1"/>
  <c r="H17"/>
  <c r="H25" s="1"/>
  <c r="I17"/>
  <c r="I25" s="1"/>
  <c r="C17"/>
  <c r="C25" s="1"/>
  <c r="D25"/>
  <c r="F21" i="2"/>
  <c r="F19"/>
  <c r="F17" i="1"/>
  <c r="F19" s="1"/>
  <c r="F33" s="1"/>
  <c r="F35" s="1"/>
  <c r="F9" i="2" s="1"/>
  <c r="F12" i="1"/>
  <c r="K21" i="5" l="1"/>
  <c r="K18"/>
  <c r="K19"/>
  <c r="K20"/>
  <c r="K22"/>
  <c r="K23"/>
  <c r="J17" i="3"/>
  <c r="J25" s="1"/>
  <c r="C43"/>
  <c r="L17" i="5" l="1"/>
  <c r="K26" s="1"/>
  <c r="E43" i="3"/>
  <c r="D43"/>
  <c r="G43" l="1"/>
  <c r="F43"/>
  <c r="I43" l="1"/>
  <c r="J43"/>
  <c r="H43"/>
  <c r="K43" l="1"/>
</calcChain>
</file>

<file path=xl/sharedStrings.xml><?xml version="1.0" encoding="utf-8"?>
<sst xmlns="http://schemas.openxmlformats.org/spreadsheetml/2006/main" count="237" uniqueCount="203">
  <si>
    <t xml:space="preserve">Name 
</t>
  </si>
  <si>
    <t xml:space="preserve">Designation    </t>
  </si>
  <si>
    <t>PAN NO</t>
  </si>
  <si>
    <t>Rs.</t>
  </si>
  <si>
    <t>Less : HRA Exempted U/S 10 (13A)
*Salary is Pay+GP+P.P+DA</t>
  </si>
  <si>
    <t>a</t>
  </si>
  <si>
    <t>Actual HRA received</t>
  </si>
  <si>
    <t>b</t>
  </si>
  <si>
    <t>i) Actual Rent paid</t>
  </si>
  <si>
    <t>iii) Expenditure of Rent in
 Excess of 10% Salary</t>
  </si>
  <si>
    <t>C</t>
  </si>
  <si>
    <t>40% of salary</t>
  </si>
  <si>
    <t>D</t>
  </si>
  <si>
    <t>Deduct [a] or [b(iii)]or[c]
 Whichever is Less</t>
  </si>
  <si>
    <t>-</t>
  </si>
  <si>
    <t>Salary after giving relief under the head HRA [1 - 2]</t>
  </si>
  <si>
    <t xml:space="preserve">Deduct Professional Tax u/s 16 (3) b  </t>
  </si>
  <si>
    <t>Deduct Interest on House Building Loan(Maximum Rs. 30,000 for loan availed before 01.04.1999 and Rs. 2,00,000 for loan availed after 1-4-99 and completed within 3 Yrs. (24B)</t>
  </si>
  <si>
    <t>5(a)</t>
  </si>
  <si>
    <t>Standard Deduction</t>
  </si>
  <si>
    <t>Total [4 + 5+5(a)]</t>
  </si>
  <si>
    <t>Salary after the deduction [3 - 6]</t>
  </si>
  <si>
    <t xml:space="preserve">Add : Other Income reported by the employee </t>
  </si>
  <si>
    <t>Gross Total Income [7 + 8]</t>
  </si>
  <si>
    <t>Savings Umbrella u/s 80c</t>
  </si>
  <si>
    <t>a. GPF,CPS , PPF , TPF &amp; Impounded DA</t>
  </si>
  <si>
    <t>b. SPF , FBF &amp; NHIS</t>
  </si>
  <si>
    <t>c. LIC , PLI , ULIP premium paid</t>
  </si>
  <si>
    <t xml:space="preserve">d. Repayment of House Building Loan Principal    </t>
  </si>
  <si>
    <t>e. Investment on NSC VI, VIII issue</t>
  </si>
  <si>
    <t>f. Investment on NSS / UTI</t>
  </si>
  <si>
    <t>g. NSC / NSS accrued interest</t>
  </si>
  <si>
    <t>h.Tuition fee paid for any two children</t>
  </si>
  <si>
    <t>i. Units of UTI or other notified Mutual funds</t>
  </si>
  <si>
    <t>j. Subscription to Equity shares / Debuntures</t>
  </si>
  <si>
    <t>k. Pensionable plans - Jeevan dhara etc.</t>
  </si>
  <si>
    <t xml:space="preserve">Salary after deducting the savings [ 9 - 10]
</t>
  </si>
  <si>
    <t>Deductions under chapter VI A</t>
  </si>
  <si>
    <t>Section</t>
  </si>
  <si>
    <t>Gross amount</t>
  </si>
  <si>
    <t>Qualifying Amount</t>
  </si>
  <si>
    <t>Deducible Amount</t>
  </si>
  <si>
    <t>a. 80D/80DD/80DDB</t>
  </si>
  <si>
    <t>b. 80E/80U (Physically Handicapped - SELF)
Certificate enclosed</t>
  </si>
  <si>
    <t>c. 80G   CMRF</t>
  </si>
  <si>
    <t>d. Others</t>
  </si>
  <si>
    <t xml:space="preserve">                   -</t>
  </si>
  <si>
    <t>Net taxable Income  [11-12] (Rounded off to the nearest ten rupee)</t>
  </si>
  <si>
    <t>Tax there on</t>
  </si>
  <si>
    <t xml:space="preserve"> Upto 2,50,000 </t>
  </si>
  <si>
    <t>2,50,001 to 5,00,000  @5%</t>
  </si>
  <si>
    <t xml:space="preserve">5,00,001 to 10,00,000 @20% </t>
  </si>
  <si>
    <t>10,00,001 and above @30%</t>
  </si>
  <si>
    <t>14a</t>
  </si>
  <si>
    <t>14b</t>
  </si>
  <si>
    <t>Balance Tax Payable                                                                                  Rs.</t>
  </si>
  <si>
    <t>Relief u/s 89 (1) A against Arrear / Advance
 salary received (Form 10E)                                                                     Rs.</t>
  </si>
  <si>
    <t>IT</t>
  </si>
  <si>
    <t>Cess</t>
  </si>
  <si>
    <t>CERTIFICATE</t>
  </si>
  <si>
    <t>2. Certified that I am occupying a house allotted by PWD/TNHB on payment of Rs           -          /- per month.</t>
  </si>
  <si>
    <t>3. Certified that I am occupying a rental house paying monthly rent per month Rs.      -</t>
  </si>
  <si>
    <t>4. Certified that the particulars furnished above by me are correct.</t>
  </si>
  <si>
    <t>Signature of the Assessee</t>
  </si>
  <si>
    <t>Signature of the Head of Office</t>
  </si>
  <si>
    <t>Year</t>
  </si>
  <si>
    <t>Month</t>
  </si>
  <si>
    <t>PAY</t>
  </si>
  <si>
    <t>G P</t>
  </si>
  <si>
    <t>DA</t>
  </si>
  <si>
    <t>HRA</t>
  </si>
  <si>
    <t>MA</t>
  </si>
  <si>
    <t>Spl All</t>
  </si>
  <si>
    <t>Arrears/
Bonus &amp;Other</t>
  </si>
  <si>
    <t>Total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</si>
  <si>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</si>
  <si>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</si>
  <si>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</si>
  <si>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</si>
  <si>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</si>
  <si>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</si>
  <si>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</si>
  <si>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</si>
  <si>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</si>
  <si>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</si>
  <si>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</si>
  <si>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</si>
  <si>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DA arrear I</t>
  </si>
  <si>
    <t>DA arrear II</t>
  </si>
  <si>
    <t>TOTAL</t>
  </si>
  <si>
    <t>Pongal Gift</t>
  </si>
  <si>
    <t>Deductions / Savings</t>
  </si>
  <si>
    <t>GPF/CPS</t>
  </si>
  <si>
    <t>CPS DA</t>
  </si>
  <si>
    <t>SPF</t>
  </si>
  <si>
    <t>FBF</t>
  </si>
  <si>
    <t>NHIS</t>
  </si>
  <si>
    <t>PLI</t>
  </si>
  <si>
    <t>INCOME TAX
IT            CESS 4%</t>
  </si>
  <si>
    <t xml:space="preserve">Total </t>
  </si>
  <si>
    <t>Policy No</t>
  </si>
  <si>
    <t>Name of the company &amp; Nature of Policy</t>
  </si>
  <si>
    <t>Sum assured</t>
  </si>
  <si>
    <t>Annual premium</t>
  </si>
  <si>
    <t>Details of interest accrued on NSC / NSS (10g)</t>
  </si>
  <si>
    <t>Date of purchase</t>
  </si>
  <si>
    <t>Name of Post office</t>
  </si>
  <si>
    <t>Rate of interest</t>
  </si>
  <si>
    <t>Amount</t>
  </si>
  <si>
    <t>Particulars of Investment on NSC VIII issue  / NSS / UTI Units (10e) (10f)</t>
  </si>
  <si>
    <t>NSS/NSC unit No</t>
  </si>
  <si>
    <t>Professional Tax paid</t>
  </si>
  <si>
    <t>House Loan Principal</t>
  </si>
  <si>
    <t>Tution Fee Paid</t>
  </si>
  <si>
    <t>Particulars of Equity Shares of Debuntures / UTI other Mutual Funds</t>
  </si>
  <si>
    <t>Nature of Bond</t>
  </si>
  <si>
    <t>No of Bond</t>
  </si>
  <si>
    <t>Signature of Assessee With Date</t>
  </si>
  <si>
    <t xml:space="preserve">
Government College of Engineering-Bodinayakkanur
TAN No :  MRIG02359A
</t>
  </si>
  <si>
    <t>ii) 10% of Salary*</t>
  </si>
  <si>
    <r>
      <t>Total Salary Income</t>
    </r>
    <r>
      <rPr>
        <sz val="11"/>
        <rFont val="Times New Roman"/>
        <family val="1"/>
      </rPr>
      <t xml:space="preserve"> ( Including HRA)</t>
    </r>
  </si>
  <si>
    <t>Hostel Remu</t>
  </si>
  <si>
    <t>Others</t>
  </si>
  <si>
    <t>Increment Arrear</t>
  </si>
  <si>
    <t>Nil</t>
  </si>
  <si>
    <t>Educational Cess @4% on Tax payable as per 14 (b)                                 Rs.</t>
  </si>
  <si>
    <t>Total Tax Payable including Educational Cess [14(b)+15]                           Rs.</t>
  </si>
  <si>
    <t>Net Tax Payable [16-17]                                                                       Rs.</t>
  </si>
  <si>
    <t>Already Deducted Tax   during the year                                                    Rs.</t>
  </si>
  <si>
    <t>Already Deducted  Educational Cess during the year                                 Rs.</t>
  </si>
  <si>
    <t>Anna Univ Exam Remu</t>
  </si>
  <si>
    <t xml:space="preserve">   </t>
  </si>
  <si>
    <t>TOTAL Tax Payable                                                      Rs.</t>
  </si>
  <si>
    <t xml:space="preserve">              </t>
  </si>
  <si>
    <t xml:space="preserve"> </t>
  </si>
  <si>
    <t>Station ::  Bodinayakkanur</t>
  </si>
  <si>
    <t>11.a</t>
  </si>
  <si>
    <t>Additional contribution to CPS-U/s.80CCD(1B)</t>
  </si>
  <si>
    <t>11.b</t>
  </si>
  <si>
    <t xml:space="preserve">Salary after deducting the savings [ 11-11a]
</t>
  </si>
  <si>
    <t>National Pension Scheme(Max.Rs.50000/-)</t>
  </si>
  <si>
    <t>Questiong setting</t>
  </si>
  <si>
    <t>11.c</t>
  </si>
  <si>
    <r>
      <t xml:space="preserve">I hereby authorise the drawing and disbursing officer to </t>
    </r>
    <r>
      <rPr>
        <sz val="11"/>
        <rFont val="Times New Roman"/>
        <family val="1"/>
      </rPr>
      <t xml:space="preserve"> deduct 
the balance amount of tax from my Feb monthly Salary</t>
    </r>
  </si>
  <si>
    <t>1.Certified that I am Paying a sum of Rs.     /-  towards LIC Premium and policies are kept alive.</t>
  </si>
  <si>
    <t>arrear if any</t>
  </si>
  <si>
    <t>10 % Salary (Pay+GP+DA)</t>
  </si>
  <si>
    <t>Date     ::</t>
  </si>
  <si>
    <t>Less : 12500/-U/s.87 A . for those who have total income not exceeding Rs.5,00,000 (as per column 13)                                                                 Rs.</t>
  </si>
  <si>
    <t>House Loan intrest</t>
  </si>
  <si>
    <t>Particulars of LIC / PLI / ULIP premium / (10c)</t>
  </si>
  <si>
    <t>SELF ASSESSMENT  INCOME -TAX CALCULATION STATEMENT</t>
  </si>
  <si>
    <t>NEW REGIME ALL AGE INDIVIDUAL CITIZEN TAX FORM</t>
  </si>
  <si>
    <t>Name &amp; Designation</t>
  </si>
  <si>
    <t>PAN:</t>
  </si>
  <si>
    <t>EMP.NO</t>
  </si>
  <si>
    <t>Office</t>
  </si>
  <si>
    <t>MRIG02359A</t>
  </si>
  <si>
    <t>Home Address:</t>
  </si>
  <si>
    <t>CITIZEN</t>
  </si>
  <si>
    <t>PARTICULARS</t>
  </si>
  <si>
    <r>
      <rPr>
        <b/>
        <sz val="8.5"/>
        <rFont val="Times New Roman"/>
        <family val="1"/>
      </rPr>
      <t>ADD</t>
    </r>
    <r>
      <rPr>
        <b/>
        <sz val="10"/>
        <rFont val="Times New Roman"/>
        <family val="1"/>
      </rPr>
      <t>:</t>
    </r>
  </si>
  <si>
    <t>Total salary income including HRA. Etc.</t>
  </si>
  <si>
    <t>ADD:</t>
  </si>
  <si>
    <t>Income from OTHER SOURCE :</t>
  </si>
  <si>
    <t>DEDUCTIONS</t>
  </si>
  <si>
    <t>LESS:</t>
  </si>
  <si>
    <t>Travell Allowance of Employee/ CONVAYANCE ALLOWANCE</t>
  </si>
  <si>
    <r>
      <rPr>
        <b/>
        <u/>
        <sz val="10"/>
        <rFont val="Times New Roman"/>
        <family val="1"/>
      </rPr>
      <t>NET   TAXABLE   INCOME </t>
    </r>
  </si>
  <si>
    <t>ROUNDED TO NEAREST   TEN   (U/S 288 A ) AS PER S.NO 3</t>
  </si>
  <si>
    <t>NIL</t>
  </si>
  <si>
    <t>Less</t>
  </si>
  <si>
    <t>AFTER REBATE S.NO:6</t>
  </si>
  <si>
    <t>Add</t>
  </si>
  <si>
    <r>
      <rPr>
        <b/>
        <sz val="11.5"/>
        <rFont val="Times New Roman"/>
        <family val="1"/>
      </rPr>
      <t>ADD EDUCATION CESS</t>
    </r>
    <r>
      <rPr>
        <b/>
        <i/>
        <sz val="11.5"/>
        <rFont val="Times New Roman"/>
        <family val="1"/>
      </rPr>
      <t xml:space="preserve">@     </t>
    </r>
    <r>
      <rPr>
        <b/>
        <sz val="11.5"/>
        <rFont val="Times New Roman"/>
        <family val="1"/>
      </rPr>
      <t>(4</t>
    </r>
    <r>
      <rPr>
        <b/>
        <i/>
        <sz val="11.5"/>
        <rFont val="Times New Roman"/>
        <family val="1"/>
      </rPr>
      <t>%</t>
    </r>
    <r>
      <rPr>
        <b/>
        <sz val="11.5"/>
        <rFont val="Times New Roman"/>
        <family val="1"/>
      </rPr>
      <t>)</t>
    </r>
  </si>
  <si>
    <r>
      <rPr>
        <u/>
        <sz val="11.5"/>
        <rFont val="Times New Roman"/>
        <family val="1"/>
      </rPr>
      <t>BALANCE  TO  BE  DEDUCT</t>
    </r>
  </si>
  <si>
    <t>CPS Arrear 1</t>
  </si>
  <si>
    <t>CPS Arrear 2</t>
  </si>
  <si>
    <t xml:space="preserve">Name :  
Designation: </t>
  </si>
  <si>
    <r>
      <t>INCOME TAX CALCULATION STATEMENT</t>
    </r>
    <r>
      <rPr>
        <sz val="11"/>
        <color theme="1"/>
        <rFont val="Times New Roman"/>
        <family val="1"/>
      </rPr>
      <t xml:space="preserve">
</t>
    </r>
    <r>
      <rPr>
        <b/>
        <sz val="11"/>
        <rFont val="Times New Roman"/>
        <family val="1"/>
      </rPr>
      <t>Financial Year 2025-2026 Assessment Year 2026-2027</t>
    </r>
  </si>
  <si>
    <t xml:space="preserve">Total . (Maximum Deduction Rs. 1,50,000/-) 
</t>
  </si>
  <si>
    <t>CITY TYPE</t>
  </si>
  <si>
    <t xml:space="preserve">TAN </t>
  </si>
  <si>
    <t>(Signature)</t>
  </si>
  <si>
    <t>TOTAL TAX  PAYABLE                      FY:-2025-2026</t>
  </si>
  <si>
    <t>For 400001    -800000</t>
  </si>
  <si>
    <t>For 800001    -1200000</t>
  </si>
  <si>
    <t>For 1600001 - 2000000</t>
  </si>
  <si>
    <t>For 2000001 - 2400000</t>
  </si>
  <si>
    <t>U/S 87A Rebate Rs.60000 If  Taxable Income does not Exceed
Rs.1200000 -  (AS PER COL. SERIAL NO 4 )</t>
  </si>
  <si>
    <t>For 1200001  -1600000</t>
  </si>
  <si>
    <t>For above 2400000</t>
  </si>
  <si>
    <t>For first 400000</t>
  </si>
  <si>
    <t>PLACE:</t>
  </si>
  <si>
    <t>DATE:</t>
  </si>
  <si>
    <t>STANDARD  DEDUCATION</t>
  </si>
  <si>
    <t>NEW  REGIME  ALL  AGE  CITIZEN  TAX  PLAN                                            Tax  Rs.</t>
  </si>
  <si>
    <t>Financial Year 2025-2026            Assessment Year 2026-2027</t>
  </si>
  <si>
    <t>FY 2025-2026 TAX ALREADY  DEDUCTED UP  TO   Jan-2026</t>
  </si>
  <si>
    <t xml:space="preserve">TAX </t>
  </si>
  <si>
    <t xml:space="preserve">CESS </t>
  </si>
  <si>
    <t>I hereby authorise the drawing and disbursing officer to deduct the balance amount of tax from February 202+ month salary (AS PER COL.11)</t>
  </si>
  <si>
    <t>INCOME PARTICULARS FOR THE YEAR 2025-2026
 ( Encashed between 01/04/2025 and 31/03/2026 )ASSESSMENT YEAR 2026- 2027
Name &amp; Designation :</t>
  </si>
</sst>
</file>

<file path=xl/styles.xml><?xml version="1.0" encoding="utf-8"?>
<styleSheet xmlns="http://schemas.openxmlformats.org/spreadsheetml/2006/main">
  <numFmts count="2">
    <numFmt numFmtId="164" formatCode="0;[Red]0"/>
    <numFmt numFmtId="165" formatCode="0\ %"/>
  </numFmts>
  <fonts count="32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u/>
      <sz val="10"/>
      <name val="Times New Roman"/>
      <family val="1"/>
    </font>
    <font>
      <b/>
      <sz val="11"/>
      <color theme="1"/>
      <name val="Times New Roman"/>
      <family val="1"/>
    </font>
    <font>
      <b/>
      <sz val="11.5"/>
      <name val="Times New Roman"/>
      <family val="1"/>
    </font>
    <font>
      <b/>
      <sz val="8.5"/>
      <name val="Times New Roman"/>
      <family val="1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3.5"/>
      <name val="Times New Roman"/>
      <family val="1"/>
    </font>
    <font>
      <b/>
      <sz val="7.5"/>
      <name val="Times New Roman"/>
      <family val="1"/>
    </font>
    <font>
      <sz val="11.5"/>
      <name val="Times New Roman"/>
      <family val="1"/>
    </font>
    <font>
      <b/>
      <sz val="13.5"/>
      <color rgb="FF000000"/>
      <name val="Times New Roman"/>
      <family val="1"/>
    </font>
    <font>
      <b/>
      <i/>
      <sz val="11.5"/>
      <name val="Times New Roman"/>
      <family val="1"/>
    </font>
    <font>
      <u/>
      <sz val="11.5"/>
      <name val="Times New Roman"/>
      <family val="1"/>
    </font>
    <font>
      <sz val="9"/>
      <name val="Calibri"/>
      <family val="2"/>
    </font>
    <font>
      <b/>
      <sz val="11.5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385D89"/>
      </right>
      <top/>
      <bottom style="thin">
        <color rgb="FF000000"/>
      </bottom>
      <diagonal/>
    </border>
    <border>
      <left style="thin">
        <color rgb="FF385D89"/>
      </left>
      <right style="thin">
        <color rgb="FF385D89"/>
      </right>
      <top style="thin">
        <color rgb="FF385D89"/>
      </top>
      <bottom style="thin">
        <color rgb="FF385D89"/>
      </bottom>
      <diagonal/>
    </border>
    <border>
      <left style="thin">
        <color rgb="FF385D89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385D89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385D89"/>
      </top>
      <bottom style="thin">
        <color rgb="FF000000"/>
      </bottom>
      <diagonal/>
    </border>
    <border>
      <left/>
      <right style="thin">
        <color rgb="FF000000"/>
      </right>
      <top style="thin">
        <color rgb="FF385D89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385D89"/>
      </bottom>
      <diagonal/>
    </border>
    <border>
      <left/>
      <right style="thin">
        <color rgb="FF000000"/>
      </right>
      <top style="thin">
        <color rgb="FF000000"/>
      </top>
      <bottom style="thin">
        <color rgb="FF385D89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385D89"/>
      </left>
      <right style="thin">
        <color rgb="FF385D89"/>
      </right>
      <top/>
      <bottom style="thin">
        <color rgb="FF385D89"/>
      </bottom>
      <diagonal/>
    </border>
    <border>
      <left style="thin">
        <color rgb="FF385D89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7">
    <xf numFmtId="0" fontId="0" fillId="0" borderId="0" xfId="0"/>
    <xf numFmtId="0" fontId="5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 applyAlignment="1">
      <alignment horizontal="right" vertical="center" indent="1"/>
    </xf>
    <xf numFmtId="0" fontId="1" fillId="0" borderId="0" xfId="0" applyFont="1"/>
    <xf numFmtId="0" fontId="6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indent="1"/>
    </xf>
    <xf numFmtId="0" fontId="4" fillId="0" borderId="0" xfId="0" applyFont="1"/>
    <xf numFmtId="0" fontId="0" fillId="0" borderId="0" xfId="0" applyBorder="1" applyAlignment="1">
      <alignment horizontal="right" vertical="center" indent="1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0" xfId="0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right" vertical="center" indent="1"/>
    </xf>
    <xf numFmtId="0" fontId="0" fillId="0" borderId="12" xfId="0" applyBorder="1"/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right" indent="1"/>
    </xf>
    <xf numFmtId="0" fontId="0" fillId="0" borderId="12" xfId="0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indent="1"/>
    </xf>
    <xf numFmtId="0" fontId="2" fillId="0" borderId="12" xfId="0" applyFont="1" applyBorder="1" applyAlignment="1">
      <alignment horizontal="center"/>
    </xf>
    <xf numFmtId="0" fontId="2" fillId="0" borderId="0" xfId="0" applyFont="1"/>
    <xf numFmtId="0" fontId="0" fillId="0" borderId="12" xfId="0" applyFill="1" applyBorder="1" applyAlignment="1">
      <alignment horizontal="left" vertical="center" indent="1"/>
    </xf>
    <xf numFmtId="0" fontId="0" fillId="0" borderId="14" xfId="0" applyFill="1" applyBorder="1" applyAlignment="1">
      <alignment horizontal="left" vertical="center" indent="1"/>
    </xf>
    <xf numFmtId="0" fontId="7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4" fillId="0" borderId="12" xfId="0" applyFont="1" applyBorder="1"/>
    <xf numFmtId="0" fontId="13" fillId="0" borderId="12" xfId="0" applyFont="1" applyBorder="1" applyAlignment="1">
      <alignment horizontal="left" vertical="center" indent="1"/>
    </xf>
    <xf numFmtId="0" fontId="11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4" fillId="0" borderId="12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 indent="1"/>
    </xf>
    <xf numFmtId="0" fontId="14" fillId="0" borderId="12" xfId="0" applyFont="1" applyBorder="1" applyAlignment="1">
      <alignment horizontal="right" vertical="center" indent="1"/>
    </xf>
    <xf numFmtId="0" fontId="13" fillId="0" borderId="1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justify" wrapText="1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 wrapText="1" indent="1"/>
    </xf>
    <xf numFmtId="0" fontId="11" fillId="0" borderId="0" xfId="0" applyFont="1"/>
    <xf numFmtId="0" fontId="13" fillId="0" borderId="1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2" xfId="0" applyFont="1" applyBorder="1" applyAlignment="1"/>
    <xf numFmtId="0" fontId="13" fillId="0" borderId="12" xfId="0" applyFont="1" applyBorder="1"/>
    <xf numFmtId="0" fontId="13" fillId="0" borderId="12" xfId="0" applyFont="1" applyBorder="1" applyAlignment="1">
      <alignment horizontal="right" indent="1"/>
    </xf>
    <xf numFmtId="0" fontId="11" fillId="0" borderId="0" xfId="0" applyFont="1" applyAlignment="1">
      <alignment vertical="center"/>
    </xf>
    <xf numFmtId="0" fontId="13" fillId="0" borderId="12" xfId="0" applyFont="1" applyBorder="1" applyAlignment="1">
      <alignment horizontal="right" vertical="center"/>
    </xf>
    <xf numFmtId="0" fontId="11" fillId="0" borderId="0" xfId="0" applyFont="1" applyBorder="1"/>
    <xf numFmtId="0" fontId="11" fillId="0" borderId="0" xfId="0" applyFont="1" applyBorder="1" applyAlignment="1">
      <alignment horizontal="right" vertical="center" indent="1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Alignment="1">
      <alignment horizontal="left"/>
    </xf>
    <xf numFmtId="0" fontId="14" fillId="0" borderId="0" xfId="0" applyFont="1"/>
    <xf numFmtId="0" fontId="13" fillId="0" borderId="12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5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right" vertical="center" indent="1"/>
    </xf>
    <xf numFmtId="0" fontId="11" fillId="0" borderId="12" xfId="0" applyFont="1" applyBorder="1"/>
    <xf numFmtId="0" fontId="17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right" vertical="center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/>
    <xf numFmtId="0" fontId="19" fillId="0" borderId="10" xfId="0" applyFont="1" applyBorder="1" applyAlignment="1">
      <alignment horizontal="center" vertical="center" textRotation="90"/>
    </xf>
    <xf numFmtId="0" fontId="19" fillId="0" borderId="12" xfId="0" applyFont="1" applyBorder="1" applyAlignment="1">
      <alignment vertical="center" textRotation="90"/>
    </xf>
    <xf numFmtId="0" fontId="13" fillId="0" borderId="3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right" vertical="center" indent="1"/>
    </xf>
    <xf numFmtId="0" fontId="14" fillId="0" borderId="12" xfId="0" applyFont="1" applyBorder="1" applyAlignment="1">
      <alignment vertical="center"/>
    </xf>
    <xf numFmtId="0" fontId="14" fillId="0" borderId="12" xfId="0" quotePrefix="1" applyFont="1" applyBorder="1" applyAlignment="1">
      <alignment vertical="center"/>
    </xf>
    <xf numFmtId="0" fontId="13" fillId="0" borderId="3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0" borderId="13" xfId="0" applyFont="1" applyBorder="1" applyAlignment="1">
      <alignment horizontal="right" vertical="center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right" vertical="center"/>
    </xf>
    <xf numFmtId="0" fontId="20" fillId="0" borderId="19" xfId="0" applyFont="1" applyFill="1" applyBorder="1" applyAlignment="1">
      <alignment horizontal="left" vertical="top" wrapText="1"/>
    </xf>
    <xf numFmtId="0" fontId="22" fillId="0" borderId="19" xfId="0" applyFont="1" applyFill="1" applyBorder="1" applyAlignment="1">
      <alignment horizontal="left" wrapText="1"/>
    </xf>
    <xf numFmtId="0" fontId="10" fillId="0" borderId="19" xfId="0" applyFont="1" applyFill="1" applyBorder="1" applyAlignment="1">
      <alignment horizontal="left" vertical="top" wrapText="1"/>
    </xf>
    <xf numFmtId="0" fontId="22" fillId="0" borderId="19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top" wrapText="1" indent="2"/>
    </xf>
    <xf numFmtId="0" fontId="10" fillId="0" borderId="19" xfId="0" applyFont="1" applyFill="1" applyBorder="1" applyAlignment="1">
      <alignment horizontal="center" vertical="top" wrapText="1"/>
    </xf>
    <xf numFmtId="1" fontId="23" fillId="0" borderId="19" xfId="0" applyNumberFormat="1" applyFont="1" applyFill="1" applyBorder="1" applyAlignment="1">
      <alignment horizontal="center" vertical="top" shrinkToFit="1"/>
    </xf>
    <xf numFmtId="0" fontId="22" fillId="0" borderId="19" xfId="0" applyFont="1" applyFill="1" applyBorder="1" applyAlignment="1">
      <alignment horizontal="left" vertical="top" wrapText="1"/>
    </xf>
    <xf numFmtId="0" fontId="21" fillId="0" borderId="19" xfId="0" applyFont="1" applyFill="1" applyBorder="1" applyAlignment="1">
      <alignment horizontal="left" vertical="top" wrapText="1"/>
    </xf>
    <xf numFmtId="0" fontId="25" fillId="0" borderId="19" xfId="0" applyFont="1" applyFill="1" applyBorder="1" applyAlignment="1">
      <alignment horizontal="left" vertical="top" wrapText="1"/>
    </xf>
    <xf numFmtId="1" fontId="27" fillId="0" borderId="19" xfId="0" applyNumberFormat="1" applyFont="1" applyFill="1" applyBorder="1" applyAlignment="1">
      <alignment horizontal="left" vertical="top" indent="2" shrinkToFit="1"/>
    </xf>
    <xf numFmtId="1" fontId="23" fillId="0" borderId="26" xfId="0" applyNumberFormat="1" applyFont="1" applyFill="1" applyBorder="1" applyAlignment="1">
      <alignment horizontal="center" vertical="top" shrinkToFit="1"/>
    </xf>
    <xf numFmtId="0" fontId="22" fillId="0" borderId="29" xfId="0" applyFont="1" applyFill="1" applyBorder="1" applyAlignment="1">
      <alignment horizontal="left" vertical="center" wrapText="1"/>
    </xf>
    <xf numFmtId="0" fontId="22" fillId="0" borderId="30" xfId="0" applyFont="1" applyFill="1" applyBorder="1" applyAlignment="1">
      <alignment horizontal="left" vertical="center" wrapText="1"/>
    </xf>
    <xf numFmtId="1" fontId="23" fillId="0" borderId="30" xfId="0" applyNumberFormat="1" applyFont="1" applyFill="1" applyBorder="1" applyAlignment="1">
      <alignment horizontal="center" vertical="top" shrinkToFit="1"/>
    </xf>
    <xf numFmtId="0" fontId="22" fillId="0" borderId="32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wrapText="1"/>
    </xf>
    <xf numFmtId="0" fontId="0" fillId="0" borderId="24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22" fillId="0" borderId="16" xfId="0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horizontal="left" vertical="center" wrapText="1"/>
    </xf>
    <xf numFmtId="0" fontId="22" fillId="0" borderId="17" xfId="0" applyFont="1" applyFill="1" applyBorder="1" applyAlignment="1">
      <alignment horizontal="left" wrapText="1"/>
    </xf>
    <xf numFmtId="0" fontId="21" fillId="0" borderId="18" xfId="0" applyFont="1" applyFill="1" applyBorder="1" applyAlignment="1">
      <alignment horizontal="left" vertical="top" wrapText="1"/>
    </xf>
    <xf numFmtId="0" fontId="21" fillId="0" borderId="12" xfId="0" applyFont="1" applyFill="1" applyBorder="1" applyAlignment="1">
      <alignment vertical="top" wrapText="1"/>
    </xf>
    <xf numFmtId="0" fontId="25" fillId="0" borderId="0" xfId="0" applyFont="1" applyFill="1" applyBorder="1" applyAlignment="1">
      <alignment horizontal="left" vertical="top" wrapText="1" indent="3"/>
    </xf>
    <xf numFmtId="0" fontId="14" fillId="0" borderId="19" xfId="0" applyFont="1" applyFill="1" applyBorder="1" applyAlignment="1">
      <alignment horizontal="left" vertical="top" wrapText="1" indent="1"/>
    </xf>
    <xf numFmtId="165" fontId="31" fillId="0" borderId="28" xfId="0" applyNumberFormat="1" applyFont="1" applyFill="1" applyBorder="1" applyAlignment="1">
      <alignment horizontal="left" vertical="top" shrinkToFit="1"/>
    </xf>
    <xf numFmtId="1" fontId="23" fillId="0" borderId="12" xfId="0" applyNumberFormat="1" applyFont="1" applyFill="1" applyBorder="1" applyAlignment="1">
      <alignment horizontal="center" vertical="center" shrinkToFit="1"/>
    </xf>
    <xf numFmtId="1" fontId="23" fillId="0" borderId="12" xfId="0" applyNumberFormat="1" applyFont="1" applyFill="1" applyBorder="1" applyAlignment="1">
      <alignment horizontal="center" vertical="top" shrinkToFit="1"/>
    </xf>
    <xf numFmtId="0" fontId="22" fillId="0" borderId="23" xfId="0" applyFont="1" applyFill="1" applyBorder="1" applyAlignment="1">
      <alignment horizontal="left" wrapText="1"/>
    </xf>
    <xf numFmtId="0" fontId="22" fillId="0" borderId="24" xfId="0" applyFont="1" applyFill="1" applyBorder="1" applyAlignment="1">
      <alignment horizontal="left" wrapText="1"/>
    </xf>
    <xf numFmtId="1" fontId="23" fillId="0" borderId="24" xfId="0" applyNumberFormat="1" applyFont="1" applyFill="1" applyBorder="1" applyAlignment="1">
      <alignment horizontal="left" vertical="top" shrinkToFit="1"/>
    </xf>
    <xf numFmtId="0" fontId="22" fillId="0" borderId="25" xfId="0" applyFont="1" applyFill="1" applyBorder="1" applyAlignment="1">
      <alignment horizontal="left" wrapText="1"/>
    </xf>
    <xf numFmtId="0" fontId="22" fillId="0" borderId="26" xfId="0" applyFont="1" applyFill="1" applyBorder="1" applyAlignment="1">
      <alignment horizontal="left" wrapText="1"/>
    </xf>
    <xf numFmtId="165" fontId="31" fillId="0" borderId="39" xfId="0" applyNumberFormat="1" applyFont="1" applyFill="1" applyBorder="1" applyAlignment="1">
      <alignment horizontal="left" vertical="top" shrinkToFit="1"/>
    </xf>
    <xf numFmtId="0" fontId="22" fillId="0" borderId="40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top" wrapText="1" indent="2"/>
    </xf>
    <xf numFmtId="164" fontId="21" fillId="0" borderId="19" xfId="0" applyNumberFormat="1" applyFont="1" applyFill="1" applyBorder="1" applyAlignment="1">
      <alignment horizontal="center" vertical="top" shrinkToFit="1"/>
    </xf>
    <xf numFmtId="1" fontId="22" fillId="0" borderId="19" xfId="0" applyNumberFormat="1" applyFont="1" applyFill="1" applyBorder="1" applyAlignment="1">
      <alignment horizontal="left" wrapText="1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center" indent="1"/>
    </xf>
    <xf numFmtId="0" fontId="13" fillId="0" borderId="5" xfId="0" applyFont="1" applyBorder="1" applyAlignment="1">
      <alignment horizontal="left" vertical="center" wrapText="1" indent="1"/>
    </xf>
    <xf numFmtId="0" fontId="13" fillId="0" borderId="2" xfId="0" applyFont="1" applyBorder="1" applyAlignment="1">
      <alignment horizontal="left" vertical="center" wrapText="1" indent="1"/>
    </xf>
    <xf numFmtId="0" fontId="13" fillId="0" borderId="3" xfId="0" applyFont="1" applyBorder="1" applyAlignment="1">
      <alignment horizontal="left" vertical="center" wrapText="1" indent="1"/>
    </xf>
    <xf numFmtId="0" fontId="13" fillId="0" borderId="5" xfId="0" applyFont="1" applyBorder="1" applyAlignment="1">
      <alignment horizontal="left" vertical="center" indent="1"/>
    </xf>
    <xf numFmtId="0" fontId="13" fillId="0" borderId="2" xfId="0" applyFont="1" applyBorder="1" applyAlignment="1">
      <alignment horizontal="left" vertical="center" indent="1"/>
    </xf>
    <xf numFmtId="0" fontId="13" fillId="0" borderId="3" xfId="0" applyFont="1" applyBorder="1" applyAlignment="1">
      <alignment horizontal="left" vertical="center" inden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indent="1"/>
    </xf>
    <xf numFmtId="0" fontId="13" fillId="0" borderId="15" xfId="0" applyFont="1" applyBorder="1" applyAlignment="1">
      <alignment horizontal="left" vertical="center" indent="1"/>
    </xf>
    <xf numFmtId="0" fontId="13" fillId="0" borderId="4" xfId="0" applyFont="1" applyBorder="1" applyAlignment="1">
      <alignment horizontal="left" vertical="center" indent="1"/>
    </xf>
    <xf numFmtId="0" fontId="14" fillId="0" borderId="13" xfId="0" applyFont="1" applyBorder="1" applyAlignment="1">
      <alignment horizontal="right" vertical="center" indent="1"/>
    </xf>
    <xf numFmtId="0" fontId="14" fillId="0" borderId="14" xfId="0" applyFont="1" applyBorder="1" applyAlignment="1">
      <alignment horizontal="right" vertical="center" indent="1"/>
    </xf>
    <xf numFmtId="0" fontId="14" fillId="0" borderId="10" xfId="0" applyFont="1" applyBorder="1" applyAlignment="1">
      <alignment horizontal="right" vertical="center" indent="1"/>
    </xf>
    <xf numFmtId="0" fontId="13" fillId="0" borderId="12" xfId="0" applyFont="1" applyBorder="1" applyAlignment="1">
      <alignment horizontal="left" vertical="center" wrapText="1" indent="1"/>
    </xf>
    <xf numFmtId="0" fontId="13" fillId="0" borderId="1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1" fillId="0" borderId="2" xfId="0" applyFont="1" applyBorder="1"/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indent="1"/>
    </xf>
    <xf numFmtId="0" fontId="13" fillId="0" borderId="5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14" fillId="0" borderId="12" xfId="0" applyFont="1" applyBorder="1" applyAlignment="1">
      <alignment horizontal="left" vertical="center" indent="1"/>
    </xf>
    <xf numFmtId="0" fontId="13" fillId="0" borderId="5" xfId="0" applyFont="1" applyFill="1" applyBorder="1" applyAlignment="1">
      <alignment horizontal="left" vertical="center" indent="1"/>
    </xf>
    <xf numFmtId="0" fontId="13" fillId="0" borderId="2" xfId="0" applyFont="1" applyFill="1" applyBorder="1" applyAlignment="1">
      <alignment horizontal="left" vertical="center" indent="1"/>
    </xf>
    <xf numFmtId="0" fontId="13" fillId="0" borderId="3" xfId="0" applyFont="1" applyFill="1" applyBorder="1" applyAlignment="1">
      <alignment horizontal="left" vertical="center" indent="1"/>
    </xf>
    <xf numFmtId="0" fontId="13" fillId="0" borderId="12" xfId="0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4" fillId="0" borderId="12" xfId="0" applyFont="1" applyBorder="1" applyAlignment="1"/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right" vertical="center" indent="1"/>
    </xf>
    <xf numFmtId="0" fontId="11" fillId="0" borderId="10" xfId="0" applyFont="1" applyBorder="1" applyAlignment="1">
      <alignment horizontal="right" vertical="center" indent="1"/>
    </xf>
    <xf numFmtId="0" fontId="13" fillId="0" borderId="13" xfId="0" applyFont="1" applyBorder="1" applyAlignment="1">
      <alignment horizontal="left" vertical="center" wrapText="1" indent="1"/>
    </xf>
    <xf numFmtId="0" fontId="11" fillId="0" borderId="10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right" vertical="center" indent="1"/>
    </xf>
    <xf numFmtId="0" fontId="13" fillId="0" borderId="10" xfId="0" applyFont="1" applyBorder="1" applyAlignment="1">
      <alignment horizontal="right" vertical="center" indent="1"/>
    </xf>
    <xf numFmtId="0" fontId="19" fillId="0" borderId="13" xfId="0" applyFont="1" applyBorder="1" applyAlignment="1">
      <alignment horizontal="center" vertical="center" textRotation="90"/>
    </xf>
    <xf numFmtId="0" fontId="19" fillId="0" borderId="14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top" wrapText="1"/>
    </xf>
    <xf numFmtId="0" fontId="11" fillId="0" borderId="5" xfId="0" applyFont="1" applyBorder="1" applyAlignment="1"/>
    <xf numFmtId="0" fontId="11" fillId="0" borderId="3" xfId="0" applyFont="1" applyBorder="1" applyAlignment="1"/>
    <xf numFmtId="16" fontId="11" fillId="0" borderId="5" xfId="0" applyNumberFormat="1" applyFont="1" applyBorder="1" applyAlignment="1">
      <alignment horizontal="left" vertical="center"/>
    </xf>
    <xf numFmtId="16" fontId="14" fillId="0" borderId="5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6" fillId="0" borderId="12" xfId="0" quotePrefix="1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" fontId="23" fillId="0" borderId="12" xfId="0" applyNumberFormat="1" applyFont="1" applyFill="1" applyBorder="1" applyAlignment="1">
      <alignment horizontal="center" vertical="top" shrinkToFit="1"/>
    </xf>
    <xf numFmtId="0" fontId="0" fillId="0" borderId="24" xfId="0" applyFill="1" applyBorder="1" applyAlignment="1">
      <alignment horizontal="left" wrapText="1"/>
    </xf>
    <xf numFmtId="0" fontId="0" fillId="0" borderId="24" xfId="0" applyFill="1" applyBorder="1" applyAlignment="1">
      <alignment horizontal="left" vertical="center" wrapText="1"/>
    </xf>
    <xf numFmtId="0" fontId="0" fillId="0" borderId="25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0" fontId="21" fillId="0" borderId="37" xfId="0" applyFont="1" applyFill="1" applyBorder="1" applyAlignment="1">
      <alignment horizontal="left" vertical="top" wrapText="1" indent="1"/>
    </xf>
    <xf numFmtId="0" fontId="21" fillId="0" borderId="0" xfId="0" applyFont="1" applyFill="1" applyBorder="1" applyAlignment="1">
      <alignment horizontal="left" vertical="top" wrapText="1" indent="1"/>
    </xf>
    <xf numFmtId="0" fontId="21" fillId="0" borderId="37" xfId="0" applyFont="1" applyFill="1" applyBorder="1" applyAlignment="1">
      <alignment horizontal="left" vertical="top" wrapText="1" indent="2"/>
    </xf>
    <xf numFmtId="0" fontId="21" fillId="0" borderId="0" xfId="0" applyFont="1" applyFill="1" applyBorder="1" applyAlignment="1">
      <alignment horizontal="left" vertical="top" wrapText="1" indent="2"/>
    </xf>
    <xf numFmtId="0" fontId="30" fillId="0" borderId="24" xfId="0" applyFont="1" applyFill="1" applyBorder="1" applyAlignment="1">
      <alignment horizontal="center" vertical="top" wrapText="1"/>
    </xf>
    <xf numFmtId="0" fontId="30" fillId="0" borderId="25" xfId="0" applyFont="1" applyFill="1" applyBorder="1" applyAlignment="1">
      <alignment horizontal="center" vertical="top" wrapText="1"/>
    </xf>
    <xf numFmtId="0" fontId="30" fillId="0" borderId="21" xfId="0" applyFont="1" applyFill="1" applyBorder="1" applyAlignment="1">
      <alignment horizontal="center" vertical="top" wrapText="1"/>
    </xf>
    <xf numFmtId="0" fontId="30" fillId="0" borderId="22" xfId="0" applyFont="1" applyFill="1" applyBorder="1" applyAlignment="1">
      <alignment horizontal="center" vertical="top" wrapText="1"/>
    </xf>
    <xf numFmtId="0" fontId="30" fillId="0" borderId="20" xfId="0" applyFont="1" applyFill="1" applyBorder="1" applyAlignment="1">
      <alignment horizontal="left" vertical="top" wrapText="1"/>
    </xf>
    <xf numFmtId="0" fontId="30" fillId="0" borderId="21" xfId="0" applyFont="1" applyFill="1" applyBorder="1" applyAlignment="1">
      <alignment horizontal="left" vertical="top" wrapText="1"/>
    </xf>
    <xf numFmtId="0" fontId="20" fillId="0" borderId="16" xfId="0" applyFont="1" applyFill="1" applyBorder="1" applyAlignment="1">
      <alignment horizontal="left" vertical="top" wrapText="1" indent="4"/>
    </xf>
    <xf numFmtId="0" fontId="20" fillId="0" borderId="17" xfId="0" applyFont="1" applyFill="1" applyBorder="1" applyAlignment="1">
      <alignment horizontal="left" vertical="top" wrapText="1" indent="4"/>
    </xf>
    <xf numFmtId="0" fontId="20" fillId="0" borderId="18" xfId="0" applyFont="1" applyFill="1" applyBorder="1" applyAlignment="1">
      <alignment horizontal="left" vertical="top" wrapText="1" indent="4"/>
    </xf>
    <xf numFmtId="0" fontId="22" fillId="0" borderId="16" xfId="0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horizontal="left" vertical="center" wrapText="1"/>
    </xf>
    <xf numFmtId="0" fontId="21" fillId="0" borderId="25" xfId="0" applyFont="1" applyFill="1" applyBorder="1" applyAlignment="1">
      <alignment horizontal="left" vertical="top" wrapText="1"/>
    </xf>
    <xf numFmtId="0" fontId="21" fillId="0" borderId="38" xfId="0" applyFont="1" applyFill="1" applyBorder="1" applyAlignment="1">
      <alignment horizontal="left" vertical="top" wrapText="1"/>
    </xf>
    <xf numFmtId="0" fontId="21" fillId="0" borderId="37" xfId="0" applyFont="1" applyFill="1" applyBorder="1" applyAlignment="1">
      <alignment horizontal="left" vertical="top" wrapText="1"/>
    </xf>
    <xf numFmtId="0" fontId="21" fillId="0" borderId="32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10" fillId="0" borderId="17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0" fontId="22" fillId="0" borderId="16" xfId="0" applyFont="1" applyFill="1" applyBorder="1" applyAlignment="1">
      <alignment horizontal="left" wrapText="1"/>
    </xf>
    <xf numFmtId="0" fontId="22" fillId="0" borderId="18" xfId="0" applyFont="1" applyFill="1" applyBorder="1" applyAlignment="1">
      <alignment horizontal="left" wrapText="1"/>
    </xf>
    <xf numFmtId="0" fontId="26" fillId="0" borderId="23" xfId="0" applyFont="1" applyFill="1" applyBorder="1" applyAlignment="1">
      <alignment horizontal="center" vertical="top" wrapText="1"/>
    </xf>
    <xf numFmtId="0" fontId="26" fillId="0" borderId="24" xfId="0" applyFont="1" applyFill="1" applyBorder="1" applyAlignment="1">
      <alignment horizontal="center" vertical="top" wrapText="1"/>
    </xf>
    <xf numFmtId="0" fontId="26" fillId="0" borderId="35" xfId="0" applyFont="1" applyFill="1" applyBorder="1" applyAlignment="1">
      <alignment horizontal="center" vertical="top" wrapText="1"/>
    </xf>
    <xf numFmtId="0" fontId="26" fillId="0" borderId="36" xfId="0" applyFont="1" applyFill="1" applyBorder="1" applyAlignment="1">
      <alignment horizontal="center" vertical="top" wrapText="1"/>
    </xf>
    <xf numFmtId="0" fontId="22" fillId="0" borderId="17" xfId="0" applyFont="1" applyFill="1" applyBorder="1" applyAlignment="1">
      <alignment horizontal="left" wrapText="1"/>
    </xf>
    <xf numFmtId="0" fontId="20" fillId="0" borderId="20" xfId="0" applyFont="1" applyFill="1" applyBorder="1" applyAlignment="1">
      <alignment horizontal="left" vertical="top" wrapText="1" indent="2"/>
    </xf>
    <xf numFmtId="0" fontId="20" fillId="0" borderId="21" xfId="0" applyFont="1" applyFill="1" applyBorder="1" applyAlignment="1">
      <alignment horizontal="left" vertical="top" wrapText="1" indent="2"/>
    </xf>
    <xf numFmtId="0" fontId="20" fillId="0" borderId="33" xfId="0" applyFont="1" applyFill="1" applyBorder="1" applyAlignment="1">
      <alignment horizontal="left" vertical="top" wrapText="1" indent="2"/>
    </xf>
    <xf numFmtId="0" fontId="20" fillId="0" borderId="34" xfId="0" applyFont="1" applyFill="1" applyBorder="1" applyAlignment="1">
      <alignment horizontal="left" vertical="top" wrapText="1" indent="2"/>
    </xf>
    <xf numFmtId="0" fontId="21" fillId="0" borderId="5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top" wrapText="1"/>
    </xf>
    <xf numFmtId="0" fontId="14" fillId="0" borderId="33" xfId="0" applyFont="1" applyFill="1" applyBorder="1" applyAlignment="1">
      <alignment horizontal="center" vertical="top" wrapText="1"/>
    </xf>
    <xf numFmtId="0" fontId="22" fillId="0" borderId="33" xfId="0" applyFont="1" applyFill="1" applyBorder="1" applyAlignment="1">
      <alignment horizontal="center" vertical="top" wrapText="1"/>
    </xf>
    <xf numFmtId="0" fontId="22" fillId="0" borderId="34" xfId="0" applyFont="1" applyFill="1" applyBorder="1" applyAlignment="1">
      <alignment horizontal="center" vertical="top" wrapText="1"/>
    </xf>
    <xf numFmtId="0" fontId="20" fillId="0" borderId="16" xfId="0" applyFont="1" applyFill="1" applyBorder="1" applyAlignment="1">
      <alignment horizontal="left" vertical="top" wrapText="1"/>
    </xf>
    <xf numFmtId="0" fontId="20" fillId="0" borderId="17" xfId="0" applyFont="1" applyFill="1" applyBorder="1" applyAlignment="1">
      <alignment horizontal="left" vertical="top" wrapText="1"/>
    </xf>
    <xf numFmtId="0" fontId="20" fillId="0" borderId="18" xfId="0" applyFont="1" applyFill="1" applyBorder="1" applyAlignment="1">
      <alignment horizontal="left" vertical="top" wrapText="1"/>
    </xf>
    <xf numFmtId="0" fontId="22" fillId="0" borderId="16" xfId="0" applyFont="1" applyFill="1" applyBorder="1" applyAlignment="1">
      <alignment horizontal="left" vertical="top" wrapText="1"/>
    </xf>
    <xf numFmtId="0" fontId="22" fillId="0" borderId="17" xfId="0" applyFont="1" applyFill="1" applyBorder="1" applyAlignment="1">
      <alignment horizontal="left" vertical="top" wrapText="1"/>
    </xf>
    <xf numFmtId="0" fontId="22" fillId="0" borderId="18" xfId="0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horizontal="left" vertical="top" wrapText="1" indent="7"/>
    </xf>
    <xf numFmtId="0" fontId="24" fillId="0" borderId="20" xfId="0" applyFont="1" applyFill="1" applyBorder="1" applyAlignment="1">
      <alignment horizontal="left" vertical="top" wrapText="1"/>
    </xf>
    <xf numFmtId="0" fontId="24" fillId="0" borderId="21" xfId="0" applyFont="1" applyFill="1" applyBorder="1" applyAlignment="1">
      <alignment horizontal="left" vertical="top" wrapText="1"/>
    </xf>
    <xf numFmtId="0" fontId="24" fillId="0" borderId="27" xfId="0" applyFont="1" applyFill="1" applyBorder="1" applyAlignment="1">
      <alignment horizontal="left" vertical="top" wrapText="1"/>
    </xf>
    <xf numFmtId="0" fontId="22" fillId="0" borderId="30" xfId="0" applyFont="1" applyFill="1" applyBorder="1" applyAlignment="1">
      <alignment horizontal="left" vertical="top" wrapText="1"/>
    </xf>
    <xf numFmtId="0" fontId="22" fillId="0" borderId="32" xfId="0" applyFont="1" applyFill="1" applyBorder="1" applyAlignment="1">
      <alignment horizontal="left" vertical="top" wrapText="1"/>
    </xf>
    <xf numFmtId="0" fontId="24" fillId="0" borderId="16" xfId="0" applyFont="1" applyFill="1" applyBorder="1" applyAlignment="1">
      <alignment horizontal="left" vertical="top" wrapText="1"/>
    </xf>
    <xf numFmtId="0" fontId="24" fillId="0" borderId="17" xfId="0" applyFont="1" applyFill="1" applyBorder="1" applyAlignment="1">
      <alignment horizontal="left" vertical="top" wrapText="1"/>
    </xf>
    <xf numFmtId="0" fontId="24" fillId="0" borderId="31" xfId="0" applyFont="1" applyFill="1" applyBorder="1" applyAlignment="1">
      <alignment horizontal="left" vertical="top" wrapText="1"/>
    </xf>
    <xf numFmtId="0" fontId="17" fillId="0" borderId="24" xfId="0" applyFont="1" applyFill="1" applyBorder="1" applyAlignment="1">
      <alignment horizontal="left" vertical="top" wrapText="1"/>
    </xf>
    <xf numFmtId="0" fontId="17" fillId="0" borderId="16" xfId="0" applyFont="1" applyFill="1" applyBorder="1" applyAlignment="1">
      <alignment horizontal="center" vertical="top" wrapText="1"/>
    </xf>
    <xf numFmtId="0" fontId="17" fillId="0" borderId="17" xfId="0" applyFont="1" applyFill="1" applyBorder="1" applyAlignment="1">
      <alignment horizontal="center" vertical="top" wrapText="1"/>
    </xf>
    <xf numFmtId="0" fontId="17" fillId="0" borderId="18" xfId="0" applyFont="1" applyFill="1" applyBorder="1" applyAlignment="1">
      <alignment horizontal="center" vertical="top" wrapText="1"/>
    </xf>
    <xf numFmtId="0" fontId="17" fillId="0" borderId="16" xfId="0" applyFont="1" applyFill="1" applyBorder="1" applyAlignment="1">
      <alignment horizontal="left" vertical="top" wrapText="1" indent="1"/>
    </xf>
    <xf numFmtId="0" fontId="17" fillId="0" borderId="17" xfId="0" applyFont="1" applyFill="1" applyBorder="1" applyAlignment="1">
      <alignment horizontal="left" vertical="top" wrapText="1" indent="1"/>
    </xf>
    <xf numFmtId="0" fontId="17" fillId="0" borderId="18" xfId="0" applyFont="1" applyFill="1" applyBorder="1" applyAlignment="1">
      <alignment horizontal="left" vertical="top" wrapText="1" indent="1"/>
    </xf>
    <xf numFmtId="0" fontId="22" fillId="0" borderId="17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center" vertical="top" wrapText="1"/>
    </xf>
    <xf numFmtId="0" fontId="10" fillId="0" borderId="21" xfId="0" applyFont="1" applyFill="1" applyBorder="1" applyAlignment="1">
      <alignment horizontal="center" vertical="top" wrapText="1"/>
    </xf>
    <xf numFmtId="0" fontId="10" fillId="0" borderId="22" xfId="0" applyFont="1" applyFill="1" applyBorder="1" applyAlignment="1">
      <alignment horizontal="center" vertical="top" wrapText="1"/>
    </xf>
    <xf numFmtId="0" fontId="24" fillId="0" borderId="18" xfId="0" applyFont="1" applyFill="1" applyBorder="1" applyAlignment="1">
      <alignment horizontal="left" vertical="top" wrapText="1"/>
    </xf>
    <xf numFmtId="0" fontId="20" fillId="0" borderId="16" xfId="0" applyFont="1" applyFill="1" applyBorder="1" applyAlignment="1">
      <alignment horizontal="left" vertical="top" wrapText="1" indent="1"/>
    </xf>
    <xf numFmtId="0" fontId="20" fillId="0" borderId="17" xfId="0" applyFont="1" applyFill="1" applyBorder="1" applyAlignment="1">
      <alignment horizontal="left" vertical="top" wrapText="1" indent="1"/>
    </xf>
    <xf numFmtId="0" fontId="20" fillId="0" borderId="18" xfId="0" applyFont="1" applyFill="1" applyBorder="1" applyAlignment="1">
      <alignment horizontal="left" vertical="top" wrapText="1" indent="1"/>
    </xf>
    <xf numFmtId="0" fontId="20" fillId="0" borderId="16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horizontal="center" vertical="top" wrapText="1"/>
    </xf>
    <xf numFmtId="0" fontId="14" fillId="0" borderId="16" xfId="0" applyFont="1" applyFill="1" applyBorder="1" applyAlignment="1">
      <alignment horizontal="left" vertical="top" wrapText="1"/>
    </xf>
    <xf numFmtId="0" fontId="14" fillId="0" borderId="17" xfId="0" applyFont="1" applyFill="1" applyBorder="1" applyAlignment="1">
      <alignment horizontal="left" vertical="top" wrapText="1"/>
    </xf>
    <xf numFmtId="0" fontId="14" fillId="0" borderId="18" xfId="0" applyFont="1" applyFill="1" applyBorder="1" applyAlignment="1">
      <alignment horizontal="left" vertical="top" wrapText="1"/>
    </xf>
    <xf numFmtId="0" fontId="26" fillId="0" borderId="16" xfId="0" applyFont="1" applyFill="1" applyBorder="1" applyAlignment="1">
      <alignment horizontal="left" vertical="top" wrapText="1"/>
    </xf>
    <xf numFmtId="0" fontId="26" fillId="0" borderId="17" xfId="0" applyFont="1" applyFill="1" applyBorder="1" applyAlignment="1">
      <alignment horizontal="left" vertical="top" wrapText="1"/>
    </xf>
    <xf numFmtId="0" fontId="26" fillId="0" borderId="18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center" vertical="top" wrapText="1"/>
    </xf>
    <xf numFmtId="0" fontId="10" fillId="0" borderId="17" xfId="0" applyFont="1" applyFill="1" applyBorder="1" applyAlignment="1">
      <alignment horizontal="center" vertical="top" wrapText="1"/>
    </xf>
    <xf numFmtId="0" fontId="10" fillId="0" borderId="18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left" vertical="top" wrapText="1" indent="3"/>
    </xf>
    <xf numFmtId="0" fontId="21" fillId="0" borderId="17" xfId="0" applyFont="1" applyFill="1" applyBorder="1" applyAlignment="1">
      <alignment horizontal="left" vertical="top" wrapText="1" indent="3"/>
    </xf>
    <xf numFmtId="0" fontId="21" fillId="0" borderId="18" xfId="0" applyFont="1" applyFill="1" applyBorder="1" applyAlignment="1">
      <alignment horizontal="left" vertical="top" wrapText="1" indent="3"/>
    </xf>
    <xf numFmtId="0" fontId="18" fillId="0" borderId="16" xfId="0" applyFont="1" applyFill="1" applyBorder="1" applyAlignment="1">
      <alignment horizontal="center" vertical="top" wrapText="1"/>
    </xf>
    <xf numFmtId="0" fontId="18" fillId="0" borderId="17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left" vertical="top" wrapText="1"/>
    </xf>
    <xf numFmtId="0" fontId="21" fillId="0" borderId="17" xfId="0" applyFont="1" applyFill="1" applyBorder="1" applyAlignment="1">
      <alignment horizontal="left" vertical="top" wrapText="1"/>
    </xf>
    <xf numFmtId="0" fontId="21" fillId="0" borderId="1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1</xdr:row>
      <xdr:rowOff>9524</xdr:rowOff>
    </xdr:from>
    <xdr:to>
      <xdr:col>1</xdr:col>
      <xdr:colOff>552450</xdr:colOff>
      <xdr:row>1</xdr:row>
      <xdr:rowOff>19049</xdr:rowOff>
    </xdr:to>
    <xdr:cxnSp macro="">
      <xdr:nvCxnSpPr>
        <xdr:cNvPr id="4" name="Straight Connector 3"/>
        <xdr:cNvCxnSpPr/>
      </xdr:nvCxnSpPr>
      <xdr:spPr>
        <a:xfrm rot="16200000" flipH="1">
          <a:off x="1028700" y="295274"/>
          <a:ext cx="95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247652</xdr:colOff>
      <xdr:row>1</xdr:row>
      <xdr:rowOff>19049</xdr:rowOff>
    </xdr:from>
    <xdr:to>
      <xdr:col>1</xdr:col>
      <xdr:colOff>257176</xdr:colOff>
      <xdr:row>3</xdr:row>
      <xdr:rowOff>333375</xdr:rowOff>
    </xdr:to>
    <xdr:cxnSp macro="">
      <xdr:nvCxnSpPr>
        <xdr:cNvPr id="5" name="Straight Connector 4"/>
        <xdr:cNvCxnSpPr/>
      </xdr:nvCxnSpPr>
      <xdr:spPr>
        <a:xfrm rot="5400000">
          <a:off x="290513" y="747713"/>
          <a:ext cx="895351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306959</xdr:colOff>
      <xdr:row>7</xdr:row>
      <xdr:rowOff>1142</xdr:rowOff>
    </xdr:from>
    <xdr:ext cx="1905" cy="15240"/>
    <xdr:grpSp>
      <xdr:nvGrpSpPr>
        <xdr:cNvPr id="2" name="Group 9"/>
        <xdr:cNvGrpSpPr/>
      </xdr:nvGrpSpPr>
      <xdr:grpSpPr>
        <a:xfrm>
          <a:off x="249809" y="1839467"/>
          <a:ext cx="1905" cy="15240"/>
          <a:chOff x="0" y="0"/>
          <a:chExt cx="1905" cy="15240"/>
        </a:xfrm>
      </xdr:grpSpPr>
      <xdr:sp macro="" textlink="">
        <xdr:nvSpPr>
          <xdr:cNvPr id="3" name="Shape 10"/>
          <xdr:cNvSpPr/>
        </xdr:nvSpPr>
        <xdr:spPr>
          <a:xfrm>
            <a:off x="889" y="761"/>
            <a:ext cx="0" cy="13970"/>
          </a:xfrm>
          <a:custGeom>
            <a:avLst/>
            <a:gdLst/>
            <a:ahLst/>
            <a:cxnLst/>
            <a:rect l="0" t="0" r="0" b="0"/>
            <a:pathLst>
              <a:path h="13970">
                <a:moveTo>
                  <a:pt x="0" y="0"/>
                </a:moveTo>
                <a:lnTo>
                  <a:pt x="0" y="13716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4" name="Shape 11"/>
          <xdr:cNvSpPr/>
        </xdr:nvSpPr>
        <xdr:spPr>
          <a:xfrm>
            <a:off x="126" y="0"/>
            <a:ext cx="1905" cy="15240"/>
          </a:xfrm>
          <a:custGeom>
            <a:avLst/>
            <a:gdLst/>
            <a:ahLst/>
            <a:cxnLst/>
            <a:rect l="0" t="0" r="0" b="0"/>
            <a:pathLst>
              <a:path w="1905" h="15240">
                <a:moveTo>
                  <a:pt x="1524" y="0"/>
                </a:moveTo>
                <a:lnTo>
                  <a:pt x="0" y="0"/>
                </a:lnTo>
                <a:lnTo>
                  <a:pt x="0" y="15240"/>
                </a:lnTo>
                <a:lnTo>
                  <a:pt x="1524" y="15240"/>
                </a:lnTo>
                <a:lnTo>
                  <a:pt x="1524" y="0"/>
                </a:lnTo>
                <a:close/>
              </a:path>
            </a:pathLst>
          </a:custGeom>
          <a:solidFill>
            <a:srgbClr val="000000"/>
          </a:solidFill>
        </xdr:spPr>
      </xdr:sp>
    </xdr:grpSp>
    <xdr:clientData/>
  </xdr:oneCellAnchor>
  <xdr:oneCellAnchor>
    <xdr:from>
      <xdr:col>1</xdr:col>
      <xdr:colOff>366522</xdr:colOff>
      <xdr:row>7</xdr:row>
      <xdr:rowOff>1142</xdr:rowOff>
    </xdr:from>
    <xdr:ext cx="1905" cy="15240"/>
    <xdr:grpSp>
      <xdr:nvGrpSpPr>
        <xdr:cNvPr id="5" name="Group 12"/>
        <xdr:cNvGrpSpPr/>
      </xdr:nvGrpSpPr>
      <xdr:grpSpPr>
        <a:xfrm>
          <a:off x="614172" y="1839467"/>
          <a:ext cx="1905" cy="15240"/>
          <a:chOff x="0" y="0"/>
          <a:chExt cx="1905" cy="15240"/>
        </a:xfrm>
      </xdr:grpSpPr>
      <xdr:sp macro="" textlink="">
        <xdr:nvSpPr>
          <xdr:cNvPr id="6" name="Shape 13"/>
          <xdr:cNvSpPr/>
        </xdr:nvSpPr>
        <xdr:spPr>
          <a:xfrm>
            <a:off x="889" y="761"/>
            <a:ext cx="0" cy="13970"/>
          </a:xfrm>
          <a:custGeom>
            <a:avLst/>
            <a:gdLst/>
            <a:ahLst/>
            <a:cxnLst/>
            <a:rect l="0" t="0" r="0" b="0"/>
            <a:pathLst>
              <a:path h="13970">
                <a:moveTo>
                  <a:pt x="0" y="0"/>
                </a:moveTo>
                <a:lnTo>
                  <a:pt x="0" y="13716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7" name="Shape 14"/>
          <xdr:cNvSpPr/>
        </xdr:nvSpPr>
        <xdr:spPr>
          <a:xfrm>
            <a:off x="126" y="0"/>
            <a:ext cx="1905" cy="15240"/>
          </a:xfrm>
          <a:custGeom>
            <a:avLst/>
            <a:gdLst/>
            <a:ahLst/>
            <a:cxnLst/>
            <a:rect l="0" t="0" r="0" b="0"/>
            <a:pathLst>
              <a:path w="1905" h="15240">
                <a:moveTo>
                  <a:pt x="1524" y="0"/>
                </a:moveTo>
                <a:lnTo>
                  <a:pt x="0" y="0"/>
                </a:lnTo>
                <a:lnTo>
                  <a:pt x="0" y="15240"/>
                </a:lnTo>
                <a:lnTo>
                  <a:pt x="1524" y="15240"/>
                </a:lnTo>
                <a:lnTo>
                  <a:pt x="1524" y="0"/>
                </a:lnTo>
                <a:close/>
              </a:path>
            </a:pathLst>
          </a:custGeom>
          <a:solidFill>
            <a:srgbClr val="000000"/>
          </a:solidFill>
        </xdr:spPr>
      </xdr:sp>
    </xdr:grpSp>
    <xdr:clientData/>
  </xdr:oneCellAnchor>
  <xdr:oneCellAnchor>
    <xdr:from>
      <xdr:col>5</xdr:col>
      <xdr:colOff>117005</xdr:colOff>
      <xdr:row>29</xdr:row>
      <xdr:rowOff>762</xdr:rowOff>
    </xdr:from>
    <xdr:ext cx="281940" cy="201295"/>
    <xdr:grpSp>
      <xdr:nvGrpSpPr>
        <xdr:cNvPr id="11" name="Group 27"/>
        <xdr:cNvGrpSpPr/>
      </xdr:nvGrpSpPr>
      <xdr:grpSpPr>
        <a:xfrm>
          <a:off x="2088680" y="7163562"/>
          <a:ext cx="281940" cy="201295"/>
          <a:chOff x="0" y="0"/>
          <a:chExt cx="281940" cy="201295"/>
        </a:xfrm>
      </xdr:grpSpPr>
      <xdr:sp macro="" textlink="">
        <xdr:nvSpPr>
          <xdr:cNvPr id="12" name="Shape 28"/>
          <xdr:cNvSpPr/>
        </xdr:nvSpPr>
        <xdr:spPr>
          <a:xfrm>
            <a:off x="10668" y="11175"/>
            <a:ext cx="260985" cy="179070"/>
          </a:xfrm>
          <a:custGeom>
            <a:avLst/>
            <a:gdLst/>
            <a:ahLst/>
            <a:cxnLst/>
            <a:rect l="0" t="0" r="0" b="0"/>
            <a:pathLst>
              <a:path w="260985" h="179070">
                <a:moveTo>
                  <a:pt x="260604" y="60960"/>
                </a:moveTo>
                <a:lnTo>
                  <a:pt x="159004" y="60960"/>
                </a:lnTo>
                <a:lnTo>
                  <a:pt x="159004" y="0"/>
                </a:lnTo>
                <a:lnTo>
                  <a:pt x="101600" y="0"/>
                </a:lnTo>
                <a:lnTo>
                  <a:pt x="101600" y="60960"/>
                </a:lnTo>
                <a:lnTo>
                  <a:pt x="0" y="60960"/>
                </a:lnTo>
                <a:lnTo>
                  <a:pt x="0" y="118110"/>
                </a:lnTo>
                <a:lnTo>
                  <a:pt x="101600" y="118110"/>
                </a:lnTo>
                <a:lnTo>
                  <a:pt x="101600" y="179070"/>
                </a:lnTo>
                <a:lnTo>
                  <a:pt x="159004" y="179070"/>
                </a:lnTo>
                <a:lnTo>
                  <a:pt x="159004" y="118110"/>
                </a:lnTo>
                <a:lnTo>
                  <a:pt x="260604" y="118110"/>
                </a:lnTo>
                <a:lnTo>
                  <a:pt x="260604" y="60960"/>
                </a:lnTo>
                <a:close/>
              </a:path>
            </a:pathLst>
          </a:custGeom>
          <a:solidFill>
            <a:srgbClr val="4F81BC"/>
          </a:solidFill>
        </xdr:spPr>
      </xdr:sp>
      <xdr:sp macro="" textlink="">
        <xdr:nvSpPr>
          <xdr:cNvPr id="13" name="Shape 29"/>
          <xdr:cNvSpPr/>
        </xdr:nvSpPr>
        <xdr:spPr>
          <a:xfrm>
            <a:off x="10667" y="10667"/>
            <a:ext cx="260985" cy="179705"/>
          </a:xfrm>
          <a:custGeom>
            <a:avLst/>
            <a:gdLst/>
            <a:ahLst/>
            <a:cxnLst/>
            <a:rect l="0" t="0" r="0" b="0"/>
            <a:pathLst>
              <a:path w="260985" h="179705">
                <a:moveTo>
                  <a:pt x="0" y="61087"/>
                </a:moveTo>
                <a:lnTo>
                  <a:pt x="101600" y="61087"/>
                </a:lnTo>
                <a:lnTo>
                  <a:pt x="101600" y="0"/>
                </a:lnTo>
                <a:lnTo>
                  <a:pt x="159003" y="0"/>
                </a:lnTo>
                <a:lnTo>
                  <a:pt x="159003" y="61087"/>
                </a:lnTo>
                <a:lnTo>
                  <a:pt x="260603" y="61087"/>
                </a:lnTo>
                <a:lnTo>
                  <a:pt x="260603" y="118618"/>
                </a:lnTo>
                <a:lnTo>
                  <a:pt x="159003" y="118618"/>
                </a:lnTo>
                <a:lnTo>
                  <a:pt x="159003" y="179705"/>
                </a:lnTo>
                <a:lnTo>
                  <a:pt x="101600" y="179705"/>
                </a:lnTo>
                <a:lnTo>
                  <a:pt x="101600" y="118618"/>
                </a:lnTo>
                <a:lnTo>
                  <a:pt x="0" y="118618"/>
                </a:lnTo>
                <a:lnTo>
                  <a:pt x="0" y="61087"/>
                </a:lnTo>
                <a:close/>
              </a:path>
            </a:pathLst>
          </a:custGeom>
          <a:ln w="21336">
            <a:solidFill>
              <a:srgbClr val="385D89"/>
            </a:solidFill>
          </a:ln>
        </xdr:spPr>
      </xdr:sp>
    </xdr:grp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workbookViewId="0">
      <selection activeCell="H48" sqref="H48"/>
    </sheetView>
  </sheetViews>
  <sheetFormatPr defaultRowHeight="15"/>
  <cols>
    <col min="1" max="1" width="7.28515625" customWidth="1"/>
    <col min="2" max="2" width="22" customWidth="1"/>
    <col min="3" max="3" width="3.28515625" customWidth="1"/>
    <col min="4" max="4" width="27" customWidth="1"/>
    <col min="5" max="5" width="14.140625" customWidth="1"/>
    <col min="6" max="6" width="13.5703125" style="5" customWidth="1"/>
    <col min="257" max="257" width="7.28515625" customWidth="1"/>
    <col min="258" max="258" width="24.140625" customWidth="1"/>
    <col min="259" max="259" width="3.28515625" customWidth="1"/>
    <col min="260" max="260" width="27.5703125" customWidth="1"/>
    <col min="261" max="261" width="13.7109375" customWidth="1"/>
    <col min="262" max="262" width="18" customWidth="1"/>
    <col min="513" max="513" width="7.28515625" customWidth="1"/>
    <col min="514" max="514" width="24.140625" customWidth="1"/>
    <col min="515" max="515" width="3.28515625" customWidth="1"/>
    <col min="516" max="516" width="27.5703125" customWidth="1"/>
    <col min="517" max="517" width="13.7109375" customWidth="1"/>
    <col min="518" max="518" width="18" customWidth="1"/>
    <col min="769" max="769" width="7.28515625" customWidth="1"/>
    <col min="770" max="770" width="24.140625" customWidth="1"/>
    <col min="771" max="771" width="3.28515625" customWidth="1"/>
    <col min="772" max="772" width="27.5703125" customWidth="1"/>
    <col min="773" max="773" width="13.7109375" customWidth="1"/>
    <col min="774" max="774" width="18" customWidth="1"/>
    <col min="1025" max="1025" width="7.28515625" customWidth="1"/>
    <col min="1026" max="1026" width="24.140625" customWidth="1"/>
    <col min="1027" max="1027" width="3.28515625" customWidth="1"/>
    <col min="1028" max="1028" width="27.5703125" customWidth="1"/>
    <col min="1029" max="1029" width="13.7109375" customWidth="1"/>
    <col min="1030" max="1030" width="18" customWidth="1"/>
    <col min="1281" max="1281" width="7.28515625" customWidth="1"/>
    <col min="1282" max="1282" width="24.140625" customWidth="1"/>
    <col min="1283" max="1283" width="3.28515625" customWidth="1"/>
    <col min="1284" max="1284" width="27.5703125" customWidth="1"/>
    <col min="1285" max="1285" width="13.7109375" customWidth="1"/>
    <col min="1286" max="1286" width="18" customWidth="1"/>
    <col min="1537" max="1537" width="7.28515625" customWidth="1"/>
    <col min="1538" max="1538" width="24.140625" customWidth="1"/>
    <col min="1539" max="1539" width="3.28515625" customWidth="1"/>
    <col min="1540" max="1540" width="27.5703125" customWidth="1"/>
    <col min="1541" max="1541" width="13.7109375" customWidth="1"/>
    <col min="1542" max="1542" width="18" customWidth="1"/>
    <col min="1793" max="1793" width="7.28515625" customWidth="1"/>
    <col min="1794" max="1794" width="24.140625" customWidth="1"/>
    <col min="1795" max="1795" width="3.28515625" customWidth="1"/>
    <col min="1796" max="1796" width="27.5703125" customWidth="1"/>
    <col min="1797" max="1797" width="13.7109375" customWidth="1"/>
    <col min="1798" max="1798" width="18" customWidth="1"/>
    <col min="2049" max="2049" width="7.28515625" customWidth="1"/>
    <col min="2050" max="2050" width="24.140625" customWidth="1"/>
    <col min="2051" max="2051" width="3.28515625" customWidth="1"/>
    <col min="2052" max="2052" width="27.5703125" customWidth="1"/>
    <col min="2053" max="2053" width="13.7109375" customWidth="1"/>
    <col min="2054" max="2054" width="18" customWidth="1"/>
    <col min="2305" max="2305" width="7.28515625" customWidth="1"/>
    <col min="2306" max="2306" width="24.140625" customWidth="1"/>
    <col min="2307" max="2307" width="3.28515625" customWidth="1"/>
    <col min="2308" max="2308" width="27.5703125" customWidth="1"/>
    <col min="2309" max="2309" width="13.7109375" customWidth="1"/>
    <col min="2310" max="2310" width="18" customWidth="1"/>
    <col min="2561" max="2561" width="7.28515625" customWidth="1"/>
    <col min="2562" max="2562" width="24.140625" customWidth="1"/>
    <col min="2563" max="2563" width="3.28515625" customWidth="1"/>
    <col min="2564" max="2564" width="27.5703125" customWidth="1"/>
    <col min="2565" max="2565" width="13.7109375" customWidth="1"/>
    <col min="2566" max="2566" width="18" customWidth="1"/>
    <col min="2817" max="2817" width="7.28515625" customWidth="1"/>
    <col min="2818" max="2818" width="24.140625" customWidth="1"/>
    <col min="2819" max="2819" width="3.28515625" customWidth="1"/>
    <col min="2820" max="2820" width="27.5703125" customWidth="1"/>
    <col min="2821" max="2821" width="13.7109375" customWidth="1"/>
    <col min="2822" max="2822" width="18" customWidth="1"/>
    <col min="3073" max="3073" width="7.28515625" customWidth="1"/>
    <col min="3074" max="3074" width="24.140625" customWidth="1"/>
    <col min="3075" max="3075" width="3.28515625" customWidth="1"/>
    <col min="3076" max="3076" width="27.5703125" customWidth="1"/>
    <col min="3077" max="3077" width="13.7109375" customWidth="1"/>
    <col min="3078" max="3078" width="18" customWidth="1"/>
    <col min="3329" max="3329" width="7.28515625" customWidth="1"/>
    <col min="3330" max="3330" width="24.140625" customWidth="1"/>
    <col min="3331" max="3331" width="3.28515625" customWidth="1"/>
    <col min="3332" max="3332" width="27.5703125" customWidth="1"/>
    <col min="3333" max="3333" width="13.7109375" customWidth="1"/>
    <col min="3334" max="3334" width="18" customWidth="1"/>
    <col min="3585" max="3585" width="7.28515625" customWidth="1"/>
    <col min="3586" max="3586" width="24.140625" customWidth="1"/>
    <col min="3587" max="3587" width="3.28515625" customWidth="1"/>
    <col min="3588" max="3588" width="27.5703125" customWidth="1"/>
    <col min="3589" max="3589" width="13.7109375" customWidth="1"/>
    <col min="3590" max="3590" width="18" customWidth="1"/>
    <col min="3841" max="3841" width="7.28515625" customWidth="1"/>
    <col min="3842" max="3842" width="24.140625" customWidth="1"/>
    <col min="3843" max="3843" width="3.28515625" customWidth="1"/>
    <col min="3844" max="3844" width="27.5703125" customWidth="1"/>
    <col min="3845" max="3845" width="13.7109375" customWidth="1"/>
    <col min="3846" max="3846" width="18" customWidth="1"/>
    <col min="4097" max="4097" width="7.28515625" customWidth="1"/>
    <col min="4098" max="4098" width="24.140625" customWidth="1"/>
    <col min="4099" max="4099" width="3.28515625" customWidth="1"/>
    <col min="4100" max="4100" width="27.5703125" customWidth="1"/>
    <col min="4101" max="4101" width="13.7109375" customWidth="1"/>
    <col min="4102" max="4102" width="18" customWidth="1"/>
    <col min="4353" max="4353" width="7.28515625" customWidth="1"/>
    <col min="4354" max="4354" width="24.140625" customWidth="1"/>
    <col min="4355" max="4355" width="3.28515625" customWidth="1"/>
    <col min="4356" max="4356" width="27.5703125" customWidth="1"/>
    <col min="4357" max="4357" width="13.7109375" customWidth="1"/>
    <col min="4358" max="4358" width="18" customWidth="1"/>
    <col min="4609" max="4609" width="7.28515625" customWidth="1"/>
    <col min="4610" max="4610" width="24.140625" customWidth="1"/>
    <col min="4611" max="4611" width="3.28515625" customWidth="1"/>
    <col min="4612" max="4612" width="27.5703125" customWidth="1"/>
    <col min="4613" max="4613" width="13.7109375" customWidth="1"/>
    <col min="4614" max="4614" width="18" customWidth="1"/>
    <col min="4865" max="4865" width="7.28515625" customWidth="1"/>
    <col min="4866" max="4866" width="24.140625" customWidth="1"/>
    <col min="4867" max="4867" width="3.28515625" customWidth="1"/>
    <col min="4868" max="4868" width="27.5703125" customWidth="1"/>
    <col min="4869" max="4869" width="13.7109375" customWidth="1"/>
    <col min="4870" max="4870" width="18" customWidth="1"/>
    <col min="5121" max="5121" width="7.28515625" customWidth="1"/>
    <col min="5122" max="5122" width="24.140625" customWidth="1"/>
    <col min="5123" max="5123" width="3.28515625" customWidth="1"/>
    <col min="5124" max="5124" width="27.5703125" customWidth="1"/>
    <col min="5125" max="5125" width="13.7109375" customWidth="1"/>
    <col min="5126" max="5126" width="18" customWidth="1"/>
    <col min="5377" max="5377" width="7.28515625" customWidth="1"/>
    <col min="5378" max="5378" width="24.140625" customWidth="1"/>
    <col min="5379" max="5379" width="3.28515625" customWidth="1"/>
    <col min="5380" max="5380" width="27.5703125" customWidth="1"/>
    <col min="5381" max="5381" width="13.7109375" customWidth="1"/>
    <col min="5382" max="5382" width="18" customWidth="1"/>
    <col min="5633" max="5633" width="7.28515625" customWidth="1"/>
    <col min="5634" max="5634" width="24.140625" customWidth="1"/>
    <col min="5635" max="5635" width="3.28515625" customWidth="1"/>
    <col min="5636" max="5636" width="27.5703125" customWidth="1"/>
    <col min="5637" max="5637" width="13.7109375" customWidth="1"/>
    <col min="5638" max="5638" width="18" customWidth="1"/>
    <col min="5889" max="5889" width="7.28515625" customWidth="1"/>
    <col min="5890" max="5890" width="24.140625" customWidth="1"/>
    <col min="5891" max="5891" width="3.28515625" customWidth="1"/>
    <col min="5892" max="5892" width="27.5703125" customWidth="1"/>
    <col min="5893" max="5893" width="13.7109375" customWidth="1"/>
    <col min="5894" max="5894" width="18" customWidth="1"/>
    <col min="6145" max="6145" width="7.28515625" customWidth="1"/>
    <col min="6146" max="6146" width="24.140625" customWidth="1"/>
    <col min="6147" max="6147" width="3.28515625" customWidth="1"/>
    <col min="6148" max="6148" width="27.5703125" customWidth="1"/>
    <col min="6149" max="6149" width="13.7109375" customWidth="1"/>
    <col min="6150" max="6150" width="18" customWidth="1"/>
    <col min="6401" max="6401" width="7.28515625" customWidth="1"/>
    <col min="6402" max="6402" width="24.140625" customWidth="1"/>
    <col min="6403" max="6403" width="3.28515625" customWidth="1"/>
    <col min="6404" max="6404" width="27.5703125" customWidth="1"/>
    <col min="6405" max="6405" width="13.7109375" customWidth="1"/>
    <col min="6406" max="6406" width="18" customWidth="1"/>
    <col min="6657" max="6657" width="7.28515625" customWidth="1"/>
    <col min="6658" max="6658" width="24.140625" customWidth="1"/>
    <col min="6659" max="6659" width="3.28515625" customWidth="1"/>
    <col min="6660" max="6660" width="27.5703125" customWidth="1"/>
    <col min="6661" max="6661" width="13.7109375" customWidth="1"/>
    <col min="6662" max="6662" width="18" customWidth="1"/>
    <col min="6913" max="6913" width="7.28515625" customWidth="1"/>
    <col min="6914" max="6914" width="24.140625" customWidth="1"/>
    <col min="6915" max="6915" width="3.28515625" customWidth="1"/>
    <col min="6916" max="6916" width="27.5703125" customWidth="1"/>
    <col min="6917" max="6917" width="13.7109375" customWidth="1"/>
    <col min="6918" max="6918" width="18" customWidth="1"/>
    <col min="7169" max="7169" width="7.28515625" customWidth="1"/>
    <col min="7170" max="7170" width="24.140625" customWidth="1"/>
    <col min="7171" max="7171" width="3.28515625" customWidth="1"/>
    <col min="7172" max="7172" width="27.5703125" customWidth="1"/>
    <col min="7173" max="7173" width="13.7109375" customWidth="1"/>
    <col min="7174" max="7174" width="18" customWidth="1"/>
    <col min="7425" max="7425" width="7.28515625" customWidth="1"/>
    <col min="7426" max="7426" width="24.140625" customWidth="1"/>
    <col min="7427" max="7427" width="3.28515625" customWidth="1"/>
    <col min="7428" max="7428" width="27.5703125" customWidth="1"/>
    <col min="7429" max="7429" width="13.7109375" customWidth="1"/>
    <col min="7430" max="7430" width="18" customWidth="1"/>
    <col min="7681" max="7681" width="7.28515625" customWidth="1"/>
    <col min="7682" max="7682" width="24.140625" customWidth="1"/>
    <col min="7683" max="7683" width="3.28515625" customWidth="1"/>
    <col min="7684" max="7684" width="27.5703125" customWidth="1"/>
    <col min="7685" max="7685" width="13.7109375" customWidth="1"/>
    <col min="7686" max="7686" width="18" customWidth="1"/>
    <col min="7937" max="7937" width="7.28515625" customWidth="1"/>
    <col min="7938" max="7938" width="24.140625" customWidth="1"/>
    <col min="7939" max="7939" width="3.28515625" customWidth="1"/>
    <col min="7940" max="7940" width="27.5703125" customWidth="1"/>
    <col min="7941" max="7941" width="13.7109375" customWidth="1"/>
    <col min="7942" max="7942" width="18" customWidth="1"/>
    <col min="8193" max="8193" width="7.28515625" customWidth="1"/>
    <col min="8194" max="8194" width="24.140625" customWidth="1"/>
    <col min="8195" max="8195" width="3.28515625" customWidth="1"/>
    <col min="8196" max="8196" width="27.5703125" customWidth="1"/>
    <col min="8197" max="8197" width="13.7109375" customWidth="1"/>
    <col min="8198" max="8198" width="18" customWidth="1"/>
    <col min="8449" max="8449" width="7.28515625" customWidth="1"/>
    <col min="8450" max="8450" width="24.140625" customWidth="1"/>
    <col min="8451" max="8451" width="3.28515625" customWidth="1"/>
    <col min="8452" max="8452" width="27.5703125" customWidth="1"/>
    <col min="8453" max="8453" width="13.7109375" customWidth="1"/>
    <col min="8454" max="8454" width="18" customWidth="1"/>
    <col min="8705" max="8705" width="7.28515625" customWidth="1"/>
    <col min="8706" max="8706" width="24.140625" customWidth="1"/>
    <col min="8707" max="8707" width="3.28515625" customWidth="1"/>
    <col min="8708" max="8708" width="27.5703125" customWidth="1"/>
    <col min="8709" max="8709" width="13.7109375" customWidth="1"/>
    <col min="8710" max="8710" width="18" customWidth="1"/>
    <col min="8961" max="8961" width="7.28515625" customWidth="1"/>
    <col min="8962" max="8962" width="24.140625" customWidth="1"/>
    <col min="8963" max="8963" width="3.28515625" customWidth="1"/>
    <col min="8964" max="8964" width="27.5703125" customWidth="1"/>
    <col min="8965" max="8965" width="13.7109375" customWidth="1"/>
    <col min="8966" max="8966" width="18" customWidth="1"/>
    <col min="9217" max="9217" width="7.28515625" customWidth="1"/>
    <col min="9218" max="9218" width="24.140625" customWidth="1"/>
    <col min="9219" max="9219" width="3.28515625" customWidth="1"/>
    <col min="9220" max="9220" width="27.5703125" customWidth="1"/>
    <col min="9221" max="9221" width="13.7109375" customWidth="1"/>
    <col min="9222" max="9222" width="18" customWidth="1"/>
    <col min="9473" max="9473" width="7.28515625" customWidth="1"/>
    <col min="9474" max="9474" width="24.140625" customWidth="1"/>
    <col min="9475" max="9475" width="3.28515625" customWidth="1"/>
    <col min="9476" max="9476" width="27.5703125" customWidth="1"/>
    <col min="9477" max="9477" width="13.7109375" customWidth="1"/>
    <col min="9478" max="9478" width="18" customWidth="1"/>
    <col min="9729" max="9729" width="7.28515625" customWidth="1"/>
    <col min="9730" max="9730" width="24.140625" customWidth="1"/>
    <col min="9731" max="9731" width="3.28515625" customWidth="1"/>
    <col min="9732" max="9732" width="27.5703125" customWidth="1"/>
    <col min="9733" max="9733" width="13.7109375" customWidth="1"/>
    <col min="9734" max="9734" width="18" customWidth="1"/>
    <col min="9985" max="9985" width="7.28515625" customWidth="1"/>
    <col min="9986" max="9986" width="24.140625" customWidth="1"/>
    <col min="9987" max="9987" width="3.28515625" customWidth="1"/>
    <col min="9988" max="9988" width="27.5703125" customWidth="1"/>
    <col min="9989" max="9989" width="13.7109375" customWidth="1"/>
    <col min="9990" max="9990" width="18" customWidth="1"/>
    <col min="10241" max="10241" width="7.28515625" customWidth="1"/>
    <col min="10242" max="10242" width="24.140625" customWidth="1"/>
    <col min="10243" max="10243" width="3.28515625" customWidth="1"/>
    <col min="10244" max="10244" width="27.5703125" customWidth="1"/>
    <col min="10245" max="10245" width="13.7109375" customWidth="1"/>
    <col min="10246" max="10246" width="18" customWidth="1"/>
    <col min="10497" max="10497" width="7.28515625" customWidth="1"/>
    <col min="10498" max="10498" width="24.140625" customWidth="1"/>
    <col min="10499" max="10499" width="3.28515625" customWidth="1"/>
    <col min="10500" max="10500" width="27.5703125" customWidth="1"/>
    <col min="10501" max="10501" width="13.7109375" customWidth="1"/>
    <col min="10502" max="10502" width="18" customWidth="1"/>
    <col min="10753" max="10753" width="7.28515625" customWidth="1"/>
    <col min="10754" max="10754" width="24.140625" customWidth="1"/>
    <col min="10755" max="10755" width="3.28515625" customWidth="1"/>
    <col min="10756" max="10756" width="27.5703125" customWidth="1"/>
    <col min="10757" max="10757" width="13.7109375" customWidth="1"/>
    <col min="10758" max="10758" width="18" customWidth="1"/>
    <col min="11009" max="11009" width="7.28515625" customWidth="1"/>
    <col min="11010" max="11010" width="24.140625" customWidth="1"/>
    <col min="11011" max="11011" width="3.28515625" customWidth="1"/>
    <col min="11012" max="11012" width="27.5703125" customWidth="1"/>
    <col min="11013" max="11013" width="13.7109375" customWidth="1"/>
    <col min="11014" max="11014" width="18" customWidth="1"/>
    <col min="11265" max="11265" width="7.28515625" customWidth="1"/>
    <col min="11266" max="11266" width="24.140625" customWidth="1"/>
    <col min="11267" max="11267" width="3.28515625" customWidth="1"/>
    <col min="11268" max="11268" width="27.5703125" customWidth="1"/>
    <col min="11269" max="11269" width="13.7109375" customWidth="1"/>
    <col min="11270" max="11270" width="18" customWidth="1"/>
    <col min="11521" max="11521" width="7.28515625" customWidth="1"/>
    <col min="11522" max="11522" width="24.140625" customWidth="1"/>
    <col min="11523" max="11523" width="3.28515625" customWidth="1"/>
    <col min="11524" max="11524" width="27.5703125" customWidth="1"/>
    <col min="11525" max="11525" width="13.7109375" customWidth="1"/>
    <col min="11526" max="11526" width="18" customWidth="1"/>
    <col min="11777" max="11777" width="7.28515625" customWidth="1"/>
    <col min="11778" max="11778" width="24.140625" customWidth="1"/>
    <col min="11779" max="11779" width="3.28515625" customWidth="1"/>
    <col min="11780" max="11780" width="27.5703125" customWidth="1"/>
    <col min="11781" max="11781" width="13.7109375" customWidth="1"/>
    <col min="11782" max="11782" width="18" customWidth="1"/>
    <col min="12033" max="12033" width="7.28515625" customWidth="1"/>
    <col min="12034" max="12034" width="24.140625" customWidth="1"/>
    <col min="12035" max="12035" width="3.28515625" customWidth="1"/>
    <col min="12036" max="12036" width="27.5703125" customWidth="1"/>
    <col min="12037" max="12037" width="13.7109375" customWidth="1"/>
    <col min="12038" max="12038" width="18" customWidth="1"/>
    <col min="12289" max="12289" width="7.28515625" customWidth="1"/>
    <col min="12290" max="12290" width="24.140625" customWidth="1"/>
    <col min="12291" max="12291" width="3.28515625" customWidth="1"/>
    <col min="12292" max="12292" width="27.5703125" customWidth="1"/>
    <col min="12293" max="12293" width="13.7109375" customWidth="1"/>
    <col min="12294" max="12294" width="18" customWidth="1"/>
    <col min="12545" max="12545" width="7.28515625" customWidth="1"/>
    <col min="12546" max="12546" width="24.140625" customWidth="1"/>
    <col min="12547" max="12547" width="3.28515625" customWidth="1"/>
    <col min="12548" max="12548" width="27.5703125" customWidth="1"/>
    <col min="12549" max="12549" width="13.7109375" customWidth="1"/>
    <col min="12550" max="12550" width="18" customWidth="1"/>
    <col min="12801" max="12801" width="7.28515625" customWidth="1"/>
    <col min="12802" max="12802" width="24.140625" customWidth="1"/>
    <col min="12803" max="12803" width="3.28515625" customWidth="1"/>
    <col min="12804" max="12804" width="27.5703125" customWidth="1"/>
    <col min="12805" max="12805" width="13.7109375" customWidth="1"/>
    <col min="12806" max="12806" width="18" customWidth="1"/>
    <col min="13057" max="13057" width="7.28515625" customWidth="1"/>
    <col min="13058" max="13058" width="24.140625" customWidth="1"/>
    <col min="13059" max="13059" width="3.28515625" customWidth="1"/>
    <col min="13060" max="13060" width="27.5703125" customWidth="1"/>
    <col min="13061" max="13061" width="13.7109375" customWidth="1"/>
    <col min="13062" max="13062" width="18" customWidth="1"/>
    <col min="13313" max="13313" width="7.28515625" customWidth="1"/>
    <col min="13314" max="13314" width="24.140625" customWidth="1"/>
    <col min="13315" max="13315" width="3.28515625" customWidth="1"/>
    <col min="13316" max="13316" width="27.5703125" customWidth="1"/>
    <col min="13317" max="13317" width="13.7109375" customWidth="1"/>
    <col min="13318" max="13318" width="18" customWidth="1"/>
    <col min="13569" max="13569" width="7.28515625" customWidth="1"/>
    <col min="13570" max="13570" width="24.140625" customWidth="1"/>
    <col min="13571" max="13571" width="3.28515625" customWidth="1"/>
    <col min="13572" max="13572" width="27.5703125" customWidth="1"/>
    <col min="13573" max="13573" width="13.7109375" customWidth="1"/>
    <col min="13574" max="13574" width="18" customWidth="1"/>
    <col min="13825" max="13825" width="7.28515625" customWidth="1"/>
    <col min="13826" max="13826" width="24.140625" customWidth="1"/>
    <col min="13827" max="13827" width="3.28515625" customWidth="1"/>
    <col min="13828" max="13828" width="27.5703125" customWidth="1"/>
    <col min="13829" max="13829" width="13.7109375" customWidth="1"/>
    <col min="13830" max="13830" width="18" customWidth="1"/>
    <col min="14081" max="14081" width="7.28515625" customWidth="1"/>
    <col min="14082" max="14082" width="24.140625" customWidth="1"/>
    <col min="14083" max="14083" width="3.28515625" customWidth="1"/>
    <col min="14084" max="14084" width="27.5703125" customWidth="1"/>
    <col min="14085" max="14085" width="13.7109375" customWidth="1"/>
    <col min="14086" max="14086" width="18" customWidth="1"/>
    <col min="14337" max="14337" width="7.28515625" customWidth="1"/>
    <col min="14338" max="14338" width="24.140625" customWidth="1"/>
    <col min="14339" max="14339" width="3.28515625" customWidth="1"/>
    <col min="14340" max="14340" width="27.5703125" customWidth="1"/>
    <col min="14341" max="14341" width="13.7109375" customWidth="1"/>
    <col min="14342" max="14342" width="18" customWidth="1"/>
    <col min="14593" max="14593" width="7.28515625" customWidth="1"/>
    <col min="14594" max="14594" width="24.140625" customWidth="1"/>
    <col min="14595" max="14595" width="3.28515625" customWidth="1"/>
    <col min="14596" max="14596" width="27.5703125" customWidth="1"/>
    <col min="14597" max="14597" width="13.7109375" customWidth="1"/>
    <col min="14598" max="14598" width="18" customWidth="1"/>
    <col min="14849" max="14849" width="7.28515625" customWidth="1"/>
    <col min="14850" max="14850" width="24.140625" customWidth="1"/>
    <col min="14851" max="14851" width="3.28515625" customWidth="1"/>
    <col min="14852" max="14852" width="27.5703125" customWidth="1"/>
    <col min="14853" max="14853" width="13.7109375" customWidth="1"/>
    <col min="14854" max="14854" width="18" customWidth="1"/>
    <col min="15105" max="15105" width="7.28515625" customWidth="1"/>
    <col min="15106" max="15106" width="24.140625" customWidth="1"/>
    <col min="15107" max="15107" width="3.28515625" customWidth="1"/>
    <col min="15108" max="15108" width="27.5703125" customWidth="1"/>
    <col min="15109" max="15109" width="13.7109375" customWidth="1"/>
    <col min="15110" max="15110" width="18" customWidth="1"/>
    <col min="15361" max="15361" width="7.28515625" customWidth="1"/>
    <col min="15362" max="15362" width="24.140625" customWidth="1"/>
    <col min="15363" max="15363" width="3.28515625" customWidth="1"/>
    <col min="15364" max="15364" width="27.5703125" customWidth="1"/>
    <col min="15365" max="15365" width="13.7109375" customWidth="1"/>
    <col min="15366" max="15366" width="18" customWidth="1"/>
    <col min="15617" max="15617" width="7.28515625" customWidth="1"/>
    <col min="15618" max="15618" width="24.140625" customWidth="1"/>
    <col min="15619" max="15619" width="3.28515625" customWidth="1"/>
    <col min="15620" max="15620" width="27.5703125" customWidth="1"/>
    <col min="15621" max="15621" width="13.7109375" customWidth="1"/>
    <col min="15622" max="15622" width="18" customWidth="1"/>
    <col min="15873" max="15873" width="7.28515625" customWidth="1"/>
    <col min="15874" max="15874" width="24.140625" customWidth="1"/>
    <col min="15875" max="15875" width="3.28515625" customWidth="1"/>
    <col min="15876" max="15876" width="27.5703125" customWidth="1"/>
    <col min="15877" max="15877" width="13.7109375" customWidth="1"/>
    <col min="15878" max="15878" width="18" customWidth="1"/>
    <col min="16129" max="16129" width="7.28515625" customWidth="1"/>
    <col min="16130" max="16130" width="24.140625" customWidth="1"/>
    <col min="16131" max="16131" width="3.28515625" customWidth="1"/>
    <col min="16132" max="16132" width="27.5703125" customWidth="1"/>
    <col min="16133" max="16133" width="13.7109375" customWidth="1"/>
    <col min="16134" max="16134" width="18" customWidth="1"/>
  </cols>
  <sheetData>
    <row r="1" spans="1:13" ht="31.5" customHeight="1">
      <c r="A1" s="157" t="s">
        <v>179</v>
      </c>
      <c r="B1" s="158"/>
      <c r="C1" s="158"/>
      <c r="D1" s="158"/>
      <c r="E1" s="158"/>
      <c r="F1" s="158"/>
    </row>
    <row r="2" spans="1:13" ht="22.5" customHeight="1">
      <c r="A2" s="47" t="s">
        <v>0</v>
      </c>
      <c r="B2" s="130"/>
      <c r="C2" s="130"/>
      <c r="D2" s="48"/>
      <c r="E2" s="159" t="s">
        <v>118</v>
      </c>
      <c r="F2" s="160"/>
    </row>
    <row r="3" spans="1:13" ht="23.25" customHeight="1">
      <c r="A3" s="165" t="s">
        <v>1</v>
      </c>
      <c r="B3" s="166"/>
      <c r="C3" s="166"/>
      <c r="D3" s="49"/>
      <c r="E3" s="161"/>
      <c r="F3" s="162"/>
    </row>
    <row r="4" spans="1:13" ht="27.75" customHeight="1">
      <c r="A4" s="41" t="s">
        <v>2</v>
      </c>
      <c r="B4" s="130"/>
      <c r="C4" s="130"/>
      <c r="D4" s="81"/>
      <c r="E4" s="163"/>
      <c r="F4" s="164"/>
    </row>
    <row r="5" spans="1:13" ht="21.75" customHeight="1">
      <c r="A5" s="34">
        <v>1</v>
      </c>
      <c r="B5" s="35" t="s">
        <v>120</v>
      </c>
      <c r="C5" s="36"/>
      <c r="D5" s="36"/>
      <c r="E5" s="37" t="s">
        <v>3</v>
      </c>
      <c r="F5" s="38"/>
    </row>
    <row r="6" spans="1:13" ht="21.75" customHeight="1">
      <c r="A6" s="167">
        <v>2</v>
      </c>
      <c r="B6" s="168" t="s">
        <v>4</v>
      </c>
      <c r="C6" s="37" t="s">
        <v>5</v>
      </c>
      <c r="D6" s="39" t="s">
        <v>6</v>
      </c>
      <c r="E6" s="44"/>
      <c r="F6" s="171"/>
      <c r="J6" s="3"/>
      <c r="K6" s="4"/>
      <c r="L6" s="4"/>
      <c r="M6" s="4"/>
    </row>
    <row r="7" spans="1:13" ht="18.75" customHeight="1">
      <c r="A7" s="167"/>
      <c r="B7" s="169"/>
      <c r="C7" s="141" t="s">
        <v>7</v>
      </c>
      <c r="D7" s="39" t="s">
        <v>8</v>
      </c>
      <c r="E7" s="44"/>
      <c r="F7" s="171"/>
    </row>
    <row r="8" spans="1:13" ht="18" customHeight="1">
      <c r="A8" s="167"/>
      <c r="B8" s="169"/>
      <c r="C8" s="142"/>
      <c r="D8" s="39" t="s">
        <v>119</v>
      </c>
      <c r="E8" s="44"/>
      <c r="F8" s="171"/>
    </row>
    <row r="9" spans="1:13" ht="33" customHeight="1">
      <c r="A9" s="167"/>
      <c r="B9" s="169"/>
      <c r="C9" s="143"/>
      <c r="D9" s="50" t="s">
        <v>9</v>
      </c>
      <c r="E9" s="44"/>
      <c r="F9" s="171"/>
    </row>
    <row r="10" spans="1:13" ht="15" customHeight="1">
      <c r="A10" s="167"/>
      <c r="B10" s="170"/>
      <c r="C10" s="37" t="s">
        <v>10</v>
      </c>
      <c r="D10" s="39" t="s">
        <v>11</v>
      </c>
      <c r="E10" s="44"/>
      <c r="F10" s="171"/>
    </row>
    <row r="11" spans="1:13" ht="27.75" customHeight="1">
      <c r="A11" s="37"/>
      <c r="B11" s="40"/>
      <c r="C11" s="37" t="s">
        <v>12</v>
      </c>
      <c r="D11" s="50" t="s">
        <v>13</v>
      </c>
      <c r="E11" s="44"/>
      <c r="F11" s="43"/>
    </row>
    <row r="12" spans="1:13" ht="20.25" customHeight="1">
      <c r="A12" s="37">
        <v>3</v>
      </c>
      <c r="B12" s="41" t="s">
        <v>15</v>
      </c>
      <c r="C12" s="42"/>
      <c r="D12" s="42"/>
      <c r="E12" s="37" t="s">
        <v>3</v>
      </c>
      <c r="F12" s="43">
        <f>F5-F11</f>
        <v>0</v>
      </c>
    </row>
    <row r="13" spans="1:13" ht="16.5" customHeight="1">
      <c r="A13" s="37">
        <v>4</v>
      </c>
      <c r="B13" s="172" t="s">
        <v>16</v>
      </c>
      <c r="C13" s="173"/>
      <c r="D13" s="174"/>
      <c r="E13" s="44">
        <v>2500</v>
      </c>
      <c r="F13" s="147"/>
    </row>
    <row r="14" spans="1:13" ht="61.5" customHeight="1">
      <c r="A14" s="37">
        <v>5</v>
      </c>
      <c r="B14" s="150" t="s">
        <v>17</v>
      </c>
      <c r="C14" s="150"/>
      <c r="D14" s="150"/>
      <c r="E14" s="44">
        <v>0</v>
      </c>
      <c r="F14" s="148"/>
    </row>
    <row r="15" spans="1:13" ht="24" customHeight="1">
      <c r="A15" s="37" t="s">
        <v>18</v>
      </c>
      <c r="B15" s="165" t="s">
        <v>19</v>
      </c>
      <c r="C15" s="175"/>
      <c r="D15" s="176"/>
      <c r="E15" s="44">
        <v>50000</v>
      </c>
      <c r="F15" s="148"/>
    </row>
    <row r="16" spans="1:13" ht="15.75" customHeight="1">
      <c r="A16" s="37">
        <v>6</v>
      </c>
      <c r="B16" s="134" t="s">
        <v>20</v>
      </c>
      <c r="C16" s="134"/>
      <c r="D16" s="134"/>
      <c r="E16" s="44"/>
      <c r="F16" s="149"/>
    </row>
    <row r="17" spans="1:11">
      <c r="A17" s="37">
        <v>7</v>
      </c>
      <c r="B17" s="134" t="s">
        <v>21</v>
      </c>
      <c r="C17" s="134"/>
      <c r="D17" s="134"/>
      <c r="E17" s="134"/>
      <c r="F17" s="45">
        <f>F12-F13</f>
        <v>0</v>
      </c>
    </row>
    <row r="18" spans="1:11">
      <c r="A18" s="37">
        <v>8</v>
      </c>
      <c r="B18" s="66" t="s">
        <v>22</v>
      </c>
      <c r="C18" s="66"/>
      <c r="D18" s="66"/>
      <c r="E18" s="66"/>
      <c r="F18" s="45"/>
    </row>
    <row r="19" spans="1:11">
      <c r="A19" s="37">
        <v>9</v>
      </c>
      <c r="B19" s="134" t="s">
        <v>23</v>
      </c>
      <c r="C19" s="134"/>
      <c r="D19" s="134"/>
      <c r="E19" s="134"/>
      <c r="F19" s="45">
        <f>F17+F18</f>
        <v>0</v>
      </c>
      <c r="H19" t="s">
        <v>131</v>
      </c>
    </row>
    <row r="20" spans="1:11">
      <c r="A20" s="141">
        <v>10</v>
      </c>
      <c r="B20" s="144" t="s">
        <v>24</v>
      </c>
      <c r="C20" s="145"/>
      <c r="D20" s="145"/>
      <c r="E20" s="146"/>
      <c r="F20" s="147"/>
    </row>
    <row r="21" spans="1:11">
      <c r="A21" s="142"/>
      <c r="B21" s="134" t="s">
        <v>25</v>
      </c>
      <c r="C21" s="134"/>
      <c r="D21" s="134"/>
      <c r="E21" s="44"/>
      <c r="F21" s="148"/>
    </row>
    <row r="22" spans="1:11">
      <c r="A22" s="142"/>
      <c r="B22" s="134" t="s">
        <v>26</v>
      </c>
      <c r="C22" s="134"/>
      <c r="D22" s="134"/>
      <c r="E22" s="44"/>
      <c r="F22" s="148"/>
    </row>
    <row r="23" spans="1:11">
      <c r="A23" s="142"/>
      <c r="B23" s="134" t="s">
        <v>27</v>
      </c>
      <c r="C23" s="134"/>
      <c r="D23" s="134"/>
      <c r="E23" s="44"/>
      <c r="F23" s="148"/>
    </row>
    <row r="24" spans="1:11">
      <c r="A24" s="142"/>
      <c r="B24" s="150" t="s">
        <v>28</v>
      </c>
      <c r="C24" s="134"/>
      <c r="D24" s="134"/>
      <c r="E24" s="44"/>
      <c r="F24" s="148"/>
    </row>
    <row r="25" spans="1:11">
      <c r="A25" s="142"/>
      <c r="B25" s="134" t="s">
        <v>29</v>
      </c>
      <c r="C25" s="134"/>
      <c r="D25" s="134"/>
      <c r="E25" s="44"/>
      <c r="F25" s="148"/>
    </row>
    <row r="26" spans="1:11">
      <c r="A26" s="142"/>
      <c r="B26" s="134" t="s">
        <v>30</v>
      </c>
      <c r="C26" s="134"/>
      <c r="D26" s="134"/>
      <c r="E26" s="44"/>
      <c r="F26" s="148"/>
    </row>
    <row r="27" spans="1:11">
      <c r="A27" s="142"/>
      <c r="B27" s="134" t="s">
        <v>31</v>
      </c>
      <c r="C27" s="134"/>
      <c r="D27" s="134"/>
      <c r="E27" s="44"/>
      <c r="F27" s="148"/>
    </row>
    <row r="28" spans="1:11">
      <c r="A28" s="142"/>
      <c r="B28" s="135" t="s">
        <v>32</v>
      </c>
      <c r="C28" s="136"/>
      <c r="D28" s="137"/>
      <c r="E28" s="44"/>
      <c r="F28" s="148"/>
    </row>
    <row r="29" spans="1:11">
      <c r="A29" s="142"/>
      <c r="B29" s="138" t="s">
        <v>33</v>
      </c>
      <c r="C29" s="139"/>
      <c r="D29" s="140"/>
      <c r="E29" s="44"/>
      <c r="F29" s="148"/>
    </row>
    <row r="30" spans="1:11">
      <c r="A30" s="142"/>
      <c r="B30" s="138" t="s">
        <v>34</v>
      </c>
      <c r="C30" s="139"/>
      <c r="D30" s="140"/>
      <c r="E30" s="44"/>
      <c r="F30" s="148"/>
    </row>
    <row r="31" spans="1:11">
      <c r="A31" s="142"/>
      <c r="B31" s="138" t="s">
        <v>35</v>
      </c>
      <c r="C31" s="139"/>
      <c r="D31" s="140"/>
      <c r="E31" s="44"/>
      <c r="F31" s="148"/>
      <c r="K31" t="s">
        <v>133</v>
      </c>
    </row>
    <row r="32" spans="1:11" ht="18" customHeight="1">
      <c r="A32" s="143"/>
      <c r="B32" s="135" t="s">
        <v>180</v>
      </c>
      <c r="C32" s="139"/>
      <c r="D32" s="140"/>
      <c r="E32" s="44"/>
      <c r="F32" s="149"/>
    </row>
    <row r="33" spans="1:6" ht="18.75" customHeight="1">
      <c r="A33" s="37">
        <v>11</v>
      </c>
      <c r="B33" s="131" t="s">
        <v>36</v>
      </c>
      <c r="C33" s="132"/>
      <c r="D33" s="132"/>
      <c r="E33" s="133"/>
      <c r="F33" s="45">
        <f>F19-F20</f>
        <v>0</v>
      </c>
    </row>
    <row r="34" spans="1:6" ht="20.25" customHeight="1">
      <c r="A34" s="82" t="s">
        <v>136</v>
      </c>
      <c r="B34" s="151" t="s">
        <v>137</v>
      </c>
      <c r="C34" s="151"/>
      <c r="D34" s="151"/>
      <c r="E34" s="86"/>
      <c r="F34" s="83"/>
    </row>
    <row r="35" spans="1:6" ht="16.5" customHeight="1">
      <c r="A35" s="82" t="s">
        <v>138</v>
      </c>
      <c r="B35" s="131" t="s">
        <v>139</v>
      </c>
      <c r="C35" s="152"/>
      <c r="D35" s="152"/>
      <c r="E35" s="153"/>
      <c r="F35" s="83">
        <f>F33-F34</f>
        <v>0</v>
      </c>
    </row>
    <row r="36" spans="1:6">
      <c r="A36" s="46" t="s">
        <v>142</v>
      </c>
      <c r="B36" s="154" t="s">
        <v>140</v>
      </c>
      <c r="C36" s="155"/>
      <c r="D36" s="155"/>
      <c r="E36" s="156"/>
      <c r="F36" s="38"/>
    </row>
  </sheetData>
  <mergeCells count="35">
    <mergeCell ref="B34:D34"/>
    <mergeCell ref="B35:E35"/>
    <mergeCell ref="B36:E36"/>
    <mergeCell ref="B17:E17"/>
    <mergeCell ref="A1:F1"/>
    <mergeCell ref="E2:F4"/>
    <mergeCell ref="A3:C3"/>
    <mergeCell ref="A6:A10"/>
    <mergeCell ref="B6:B10"/>
    <mergeCell ref="F6:F10"/>
    <mergeCell ref="C7:C9"/>
    <mergeCell ref="B13:D13"/>
    <mergeCell ref="F13:F16"/>
    <mergeCell ref="B14:D14"/>
    <mergeCell ref="B15:D15"/>
    <mergeCell ref="B16:D16"/>
    <mergeCell ref="A20:A32"/>
    <mergeCell ref="B20:E20"/>
    <mergeCell ref="F20:F32"/>
    <mergeCell ref="B21:D21"/>
    <mergeCell ref="B22:D22"/>
    <mergeCell ref="B23:D23"/>
    <mergeCell ref="B24:D24"/>
    <mergeCell ref="B25:D25"/>
    <mergeCell ref="B32:D32"/>
    <mergeCell ref="B2:C2"/>
    <mergeCell ref="B4:C4"/>
    <mergeCell ref="B33:E33"/>
    <mergeCell ref="B26:D26"/>
    <mergeCell ref="B27:D27"/>
    <mergeCell ref="B28:D28"/>
    <mergeCell ref="B29:D29"/>
    <mergeCell ref="B30:D30"/>
    <mergeCell ref="B31:D31"/>
    <mergeCell ref="B19:E19"/>
  </mergeCells>
  <pageMargins left="0.99" right="0.3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4"/>
  <sheetViews>
    <sheetView topLeftCell="A16" workbookViewId="0">
      <selection activeCell="B16" sqref="B16:E16"/>
    </sheetView>
  </sheetViews>
  <sheetFormatPr defaultRowHeight="15"/>
  <cols>
    <col min="1" max="1" width="4.28515625" customWidth="1"/>
    <col min="2" max="2" width="21" customWidth="1"/>
    <col min="3" max="3" width="15.85546875" customWidth="1"/>
    <col min="4" max="4" width="18.85546875" customWidth="1"/>
    <col min="5" max="5" width="17.7109375" customWidth="1"/>
    <col min="6" max="6" width="16.42578125" customWidth="1"/>
    <col min="257" max="257" width="4.28515625" customWidth="1"/>
    <col min="258" max="258" width="19.42578125" customWidth="1"/>
    <col min="259" max="259" width="15.85546875" customWidth="1"/>
    <col min="260" max="260" width="17.5703125" customWidth="1"/>
    <col min="261" max="261" width="17.7109375" customWidth="1"/>
    <col min="262" max="262" width="16.42578125" customWidth="1"/>
    <col min="513" max="513" width="4.28515625" customWidth="1"/>
    <col min="514" max="514" width="19.42578125" customWidth="1"/>
    <col min="515" max="515" width="15.85546875" customWidth="1"/>
    <col min="516" max="516" width="17.5703125" customWidth="1"/>
    <col min="517" max="517" width="17.7109375" customWidth="1"/>
    <col min="518" max="518" width="16.42578125" customWidth="1"/>
    <col min="769" max="769" width="4.28515625" customWidth="1"/>
    <col min="770" max="770" width="19.42578125" customWidth="1"/>
    <col min="771" max="771" width="15.85546875" customWidth="1"/>
    <col min="772" max="772" width="17.5703125" customWidth="1"/>
    <col min="773" max="773" width="17.7109375" customWidth="1"/>
    <col min="774" max="774" width="16.42578125" customWidth="1"/>
    <col min="1025" max="1025" width="4.28515625" customWidth="1"/>
    <col min="1026" max="1026" width="19.42578125" customWidth="1"/>
    <col min="1027" max="1027" width="15.85546875" customWidth="1"/>
    <col min="1028" max="1028" width="17.5703125" customWidth="1"/>
    <col min="1029" max="1029" width="17.7109375" customWidth="1"/>
    <col min="1030" max="1030" width="16.42578125" customWidth="1"/>
    <col min="1281" max="1281" width="4.28515625" customWidth="1"/>
    <col min="1282" max="1282" width="19.42578125" customWidth="1"/>
    <col min="1283" max="1283" width="15.85546875" customWidth="1"/>
    <col min="1284" max="1284" width="17.5703125" customWidth="1"/>
    <col min="1285" max="1285" width="17.7109375" customWidth="1"/>
    <col min="1286" max="1286" width="16.42578125" customWidth="1"/>
    <col min="1537" max="1537" width="4.28515625" customWidth="1"/>
    <col min="1538" max="1538" width="19.42578125" customWidth="1"/>
    <col min="1539" max="1539" width="15.85546875" customWidth="1"/>
    <col min="1540" max="1540" width="17.5703125" customWidth="1"/>
    <col min="1541" max="1541" width="17.7109375" customWidth="1"/>
    <col min="1542" max="1542" width="16.42578125" customWidth="1"/>
    <col min="1793" max="1793" width="4.28515625" customWidth="1"/>
    <col min="1794" max="1794" width="19.42578125" customWidth="1"/>
    <col min="1795" max="1795" width="15.85546875" customWidth="1"/>
    <col min="1796" max="1796" width="17.5703125" customWidth="1"/>
    <col min="1797" max="1797" width="17.7109375" customWidth="1"/>
    <col min="1798" max="1798" width="16.42578125" customWidth="1"/>
    <col min="2049" max="2049" width="4.28515625" customWidth="1"/>
    <col min="2050" max="2050" width="19.42578125" customWidth="1"/>
    <col min="2051" max="2051" width="15.85546875" customWidth="1"/>
    <col min="2052" max="2052" width="17.5703125" customWidth="1"/>
    <col min="2053" max="2053" width="17.7109375" customWidth="1"/>
    <col min="2054" max="2054" width="16.42578125" customWidth="1"/>
    <col min="2305" max="2305" width="4.28515625" customWidth="1"/>
    <col min="2306" max="2306" width="19.42578125" customWidth="1"/>
    <col min="2307" max="2307" width="15.85546875" customWidth="1"/>
    <col min="2308" max="2308" width="17.5703125" customWidth="1"/>
    <col min="2309" max="2309" width="17.7109375" customWidth="1"/>
    <col min="2310" max="2310" width="16.42578125" customWidth="1"/>
    <col min="2561" max="2561" width="4.28515625" customWidth="1"/>
    <col min="2562" max="2562" width="19.42578125" customWidth="1"/>
    <col min="2563" max="2563" width="15.85546875" customWidth="1"/>
    <col min="2564" max="2564" width="17.5703125" customWidth="1"/>
    <col min="2565" max="2565" width="17.7109375" customWidth="1"/>
    <col min="2566" max="2566" width="16.42578125" customWidth="1"/>
    <col min="2817" max="2817" width="4.28515625" customWidth="1"/>
    <col min="2818" max="2818" width="19.42578125" customWidth="1"/>
    <col min="2819" max="2819" width="15.85546875" customWidth="1"/>
    <col min="2820" max="2820" width="17.5703125" customWidth="1"/>
    <col min="2821" max="2821" width="17.7109375" customWidth="1"/>
    <col min="2822" max="2822" width="16.42578125" customWidth="1"/>
    <col min="3073" max="3073" width="4.28515625" customWidth="1"/>
    <col min="3074" max="3074" width="19.42578125" customWidth="1"/>
    <col min="3075" max="3075" width="15.85546875" customWidth="1"/>
    <col min="3076" max="3076" width="17.5703125" customWidth="1"/>
    <col min="3077" max="3077" width="17.7109375" customWidth="1"/>
    <col min="3078" max="3078" width="16.42578125" customWidth="1"/>
    <col min="3329" max="3329" width="4.28515625" customWidth="1"/>
    <col min="3330" max="3330" width="19.42578125" customWidth="1"/>
    <col min="3331" max="3331" width="15.85546875" customWidth="1"/>
    <col min="3332" max="3332" width="17.5703125" customWidth="1"/>
    <col min="3333" max="3333" width="17.7109375" customWidth="1"/>
    <col min="3334" max="3334" width="16.42578125" customWidth="1"/>
    <col min="3585" max="3585" width="4.28515625" customWidth="1"/>
    <col min="3586" max="3586" width="19.42578125" customWidth="1"/>
    <col min="3587" max="3587" width="15.85546875" customWidth="1"/>
    <col min="3588" max="3588" width="17.5703125" customWidth="1"/>
    <col min="3589" max="3589" width="17.7109375" customWidth="1"/>
    <col min="3590" max="3590" width="16.42578125" customWidth="1"/>
    <col min="3841" max="3841" width="4.28515625" customWidth="1"/>
    <col min="3842" max="3842" width="19.42578125" customWidth="1"/>
    <col min="3843" max="3843" width="15.85546875" customWidth="1"/>
    <col min="3844" max="3844" width="17.5703125" customWidth="1"/>
    <col min="3845" max="3845" width="17.7109375" customWidth="1"/>
    <col min="3846" max="3846" width="16.42578125" customWidth="1"/>
    <col min="4097" max="4097" width="4.28515625" customWidth="1"/>
    <col min="4098" max="4098" width="19.42578125" customWidth="1"/>
    <col min="4099" max="4099" width="15.85546875" customWidth="1"/>
    <col min="4100" max="4100" width="17.5703125" customWidth="1"/>
    <col min="4101" max="4101" width="17.7109375" customWidth="1"/>
    <col min="4102" max="4102" width="16.42578125" customWidth="1"/>
    <col min="4353" max="4353" width="4.28515625" customWidth="1"/>
    <col min="4354" max="4354" width="19.42578125" customWidth="1"/>
    <col min="4355" max="4355" width="15.85546875" customWidth="1"/>
    <col min="4356" max="4356" width="17.5703125" customWidth="1"/>
    <col min="4357" max="4357" width="17.7109375" customWidth="1"/>
    <col min="4358" max="4358" width="16.42578125" customWidth="1"/>
    <col min="4609" max="4609" width="4.28515625" customWidth="1"/>
    <col min="4610" max="4610" width="19.42578125" customWidth="1"/>
    <col min="4611" max="4611" width="15.85546875" customWidth="1"/>
    <col min="4612" max="4612" width="17.5703125" customWidth="1"/>
    <col min="4613" max="4613" width="17.7109375" customWidth="1"/>
    <col min="4614" max="4614" width="16.42578125" customWidth="1"/>
    <col min="4865" max="4865" width="4.28515625" customWidth="1"/>
    <col min="4866" max="4866" width="19.42578125" customWidth="1"/>
    <col min="4867" max="4867" width="15.85546875" customWidth="1"/>
    <col min="4868" max="4868" width="17.5703125" customWidth="1"/>
    <col min="4869" max="4869" width="17.7109375" customWidth="1"/>
    <col min="4870" max="4870" width="16.42578125" customWidth="1"/>
    <col min="5121" max="5121" width="4.28515625" customWidth="1"/>
    <col min="5122" max="5122" width="19.42578125" customWidth="1"/>
    <col min="5123" max="5123" width="15.85546875" customWidth="1"/>
    <col min="5124" max="5124" width="17.5703125" customWidth="1"/>
    <col min="5125" max="5125" width="17.7109375" customWidth="1"/>
    <col min="5126" max="5126" width="16.42578125" customWidth="1"/>
    <col min="5377" max="5377" width="4.28515625" customWidth="1"/>
    <col min="5378" max="5378" width="19.42578125" customWidth="1"/>
    <col min="5379" max="5379" width="15.85546875" customWidth="1"/>
    <col min="5380" max="5380" width="17.5703125" customWidth="1"/>
    <col min="5381" max="5381" width="17.7109375" customWidth="1"/>
    <col min="5382" max="5382" width="16.42578125" customWidth="1"/>
    <col min="5633" max="5633" width="4.28515625" customWidth="1"/>
    <col min="5634" max="5634" width="19.42578125" customWidth="1"/>
    <col min="5635" max="5635" width="15.85546875" customWidth="1"/>
    <col min="5636" max="5636" width="17.5703125" customWidth="1"/>
    <col min="5637" max="5637" width="17.7109375" customWidth="1"/>
    <col min="5638" max="5638" width="16.42578125" customWidth="1"/>
    <col min="5889" max="5889" width="4.28515625" customWidth="1"/>
    <col min="5890" max="5890" width="19.42578125" customWidth="1"/>
    <col min="5891" max="5891" width="15.85546875" customWidth="1"/>
    <col min="5892" max="5892" width="17.5703125" customWidth="1"/>
    <col min="5893" max="5893" width="17.7109375" customWidth="1"/>
    <col min="5894" max="5894" width="16.42578125" customWidth="1"/>
    <col min="6145" max="6145" width="4.28515625" customWidth="1"/>
    <col min="6146" max="6146" width="19.42578125" customWidth="1"/>
    <col min="6147" max="6147" width="15.85546875" customWidth="1"/>
    <col min="6148" max="6148" width="17.5703125" customWidth="1"/>
    <col min="6149" max="6149" width="17.7109375" customWidth="1"/>
    <col min="6150" max="6150" width="16.42578125" customWidth="1"/>
    <col min="6401" max="6401" width="4.28515625" customWidth="1"/>
    <col min="6402" max="6402" width="19.42578125" customWidth="1"/>
    <col min="6403" max="6403" width="15.85546875" customWidth="1"/>
    <col min="6404" max="6404" width="17.5703125" customWidth="1"/>
    <col min="6405" max="6405" width="17.7109375" customWidth="1"/>
    <col min="6406" max="6406" width="16.42578125" customWidth="1"/>
    <col min="6657" max="6657" width="4.28515625" customWidth="1"/>
    <col min="6658" max="6658" width="19.42578125" customWidth="1"/>
    <col min="6659" max="6659" width="15.85546875" customWidth="1"/>
    <col min="6660" max="6660" width="17.5703125" customWidth="1"/>
    <col min="6661" max="6661" width="17.7109375" customWidth="1"/>
    <col min="6662" max="6662" width="16.42578125" customWidth="1"/>
    <col min="6913" max="6913" width="4.28515625" customWidth="1"/>
    <col min="6914" max="6914" width="19.42578125" customWidth="1"/>
    <col min="6915" max="6915" width="15.85546875" customWidth="1"/>
    <col min="6916" max="6916" width="17.5703125" customWidth="1"/>
    <col min="6917" max="6917" width="17.7109375" customWidth="1"/>
    <col min="6918" max="6918" width="16.42578125" customWidth="1"/>
    <col min="7169" max="7169" width="4.28515625" customWidth="1"/>
    <col min="7170" max="7170" width="19.42578125" customWidth="1"/>
    <col min="7171" max="7171" width="15.85546875" customWidth="1"/>
    <col min="7172" max="7172" width="17.5703125" customWidth="1"/>
    <col min="7173" max="7173" width="17.7109375" customWidth="1"/>
    <col min="7174" max="7174" width="16.42578125" customWidth="1"/>
    <col min="7425" max="7425" width="4.28515625" customWidth="1"/>
    <col min="7426" max="7426" width="19.42578125" customWidth="1"/>
    <col min="7427" max="7427" width="15.85546875" customWidth="1"/>
    <col min="7428" max="7428" width="17.5703125" customWidth="1"/>
    <col min="7429" max="7429" width="17.7109375" customWidth="1"/>
    <col min="7430" max="7430" width="16.42578125" customWidth="1"/>
    <col min="7681" max="7681" width="4.28515625" customWidth="1"/>
    <col min="7682" max="7682" width="19.42578125" customWidth="1"/>
    <col min="7683" max="7683" width="15.85546875" customWidth="1"/>
    <col min="7684" max="7684" width="17.5703125" customWidth="1"/>
    <col min="7685" max="7685" width="17.7109375" customWidth="1"/>
    <col min="7686" max="7686" width="16.42578125" customWidth="1"/>
    <col min="7937" max="7937" width="4.28515625" customWidth="1"/>
    <col min="7938" max="7938" width="19.42578125" customWidth="1"/>
    <col min="7939" max="7939" width="15.85546875" customWidth="1"/>
    <col min="7940" max="7940" width="17.5703125" customWidth="1"/>
    <col min="7941" max="7941" width="17.7109375" customWidth="1"/>
    <col min="7942" max="7942" width="16.42578125" customWidth="1"/>
    <col min="8193" max="8193" width="4.28515625" customWidth="1"/>
    <col min="8194" max="8194" width="19.42578125" customWidth="1"/>
    <col min="8195" max="8195" width="15.85546875" customWidth="1"/>
    <col min="8196" max="8196" width="17.5703125" customWidth="1"/>
    <col min="8197" max="8197" width="17.7109375" customWidth="1"/>
    <col min="8198" max="8198" width="16.42578125" customWidth="1"/>
    <col min="8449" max="8449" width="4.28515625" customWidth="1"/>
    <col min="8450" max="8450" width="19.42578125" customWidth="1"/>
    <col min="8451" max="8451" width="15.85546875" customWidth="1"/>
    <col min="8452" max="8452" width="17.5703125" customWidth="1"/>
    <col min="8453" max="8453" width="17.7109375" customWidth="1"/>
    <col min="8454" max="8454" width="16.42578125" customWidth="1"/>
    <col min="8705" max="8705" width="4.28515625" customWidth="1"/>
    <col min="8706" max="8706" width="19.42578125" customWidth="1"/>
    <col min="8707" max="8707" width="15.85546875" customWidth="1"/>
    <col min="8708" max="8708" width="17.5703125" customWidth="1"/>
    <col min="8709" max="8709" width="17.7109375" customWidth="1"/>
    <col min="8710" max="8710" width="16.42578125" customWidth="1"/>
    <col min="8961" max="8961" width="4.28515625" customWidth="1"/>
    <col min="8962" max="8962" width="19.42578125" customWidth="1"/>
    <col min="8963" max="8963" width="15.85546875" customWidth="1"/>
    <col min="8964" max="8964" width="17.5703125" customWidth="1"/>
    <col min="8965" max="8965" width="17.7109375" customWidth="1"/>
    <col min="8966" max="8966" width="16.42578125" customWidth="1"/>
    <col min="9217" max="9217" width="4.28515625" customWidth="1"/>
    <col min="9218" max="9218" width="19.42578125" customWidth="1"/>
    <col min="9219" max="9219" width="15.85546875" customWidth="1"/>
    <col min="9220" max="9220" width="17.5703125" customWidth="1"/>
    <col min="9221" max="9221" width="17.7109375" customWidth="1"/>
    <col min="9222" max="9222" width="16.42578125" customWidth="1"/>
    <col min="9473" max="9473" width="4.28515625" customWidth="1"/>
    <col min="9474" max="9474" width="19.42578125" customWidth="1"/>
    <col min="9475" max="9475" width="15.85546875" customWidth="1"/>
    <col min="9476" max="9476" width="17.5703125" customWidth="1"/>
    <col min="9477" max="9477" width="17.7109375" customWidth="1"/>
    <col min="9478" max="9478" width="16.42578125" customWidth="1"/>
    <col min="9729" max="9729" width="4.28515625" customWidth="1"/>
    <col min="9730" max="9730" width="19.42578125" customWidth="1"/>
    <col min="9731" max="9731" width="15.85546875" customWidth="1"/>
    <col min="9732" max="9732" width="17.5703125" customWidth="1"/>
    <col min="9733" max="9733" width="17.7109375" customWidth="1"/>
    <col min="9734" max="9734" width="16.42578125" customWidth="1"/>
    <col min="9985" max="9985" width="4.28515625" customWidth="1"/>
    <col min="9986" max="9986" width="19.42578125" customWidth="1"/>
    <col min="9987" max="9987" width="15.85546875" customWidth="1"/>
    <col min="9988" max="9988" width="17.5703125" customWidth="1"/>
    <col min="9989" max="9989" width="17.7109375" customWidth="1"/>
    <col min="9990" max="9990" width="16.42578125" customWidth="1"/>
    <col min="10241" max="10241" width="4.28515625" customWidth="1"/>
    <col min="10242" max="10242" width="19.42578125" customWidth="1"/>
    <col min="10243" max="10243" width="15.85546875" customWidth="1"/>
    <col min="10244" max="10244" width="17.5703125" customWidth="1"/>
    <col min="10245" max="10245" width="17.7109375" customWidth="1"/>
    <col min="10246" max="10246" width="16.42578125" customWidth="1"/>
    <col min="10497" max="10497" width="4.28515625" customWidth="1"/>
    <col min="10498" max="10498" width="19.42578125" customWidth="1"/>
    <col min="10499" max="10499" width="15.85546875" customWidth="1"/>
    <col min="10500" max="10500" width="17.5703125" customWidth="1"/>
    <col min="10501" max="10501" width="17.7109375" customWidth="1"/>
    <col min="10502" max="10502" width="16.42578125" customWidth="1"/>
    <col min="10753" max="10753" width="4.28515625" customWidth="1"/>
    <col min="10754" max="10754" width="19.42578125" customWidth="1"/>
    <col min="10755" max="10755" width="15.85546875" customWidth="1"/>
    <col min="10756" max="10756" width="17.5703125" customWidth="1"/>
    <col min="10757" max="10757" width="17.7109375" customWidth="1"/>
    <col min="10758" max="10758" width="16.42578125" customWidth="1"/>
    <col min="11009" max="11009" width="4.28515625" customWidth="1"/>
    <col min="11010" max="11010" width="19.42578125" customWidth="1"/>
    <col min="11011" max="11011" width="15.85546875" customWidth="1"/>
    <col min="11012" max="11012" width="17.5703125" customWidth="1"/>
    <col min="11013" max="11013" width="17.7109375" customWidth="1"/>
    <col min="11014" max="11014" width="16.42578125" customWidth="1"/>
    <col min="11265" max="11265" width="4.28515625" customWidth="1"/>
    <col min="11266" max="11266" width="19.42578125" customWidth="1"/>
    <col min="11267" max="11267" width="15.85546875" customWidth="1"/>
    <col min="11268" max="11268" width="17.5703125" customWidth="1"/>
    <col min="11269" max="11269" width="17.7109375" customWidth="1"/>
    <col min="11270" max="11270" width="16.42578125" customWidth="1"/>
    <col min="11521" max="11521" width="4.28515625" customWidth="1"/>
    <col min="11522" max="11522" width="19.42578125" customWidth="1"/>
    <col min="11523" max="11523" width="15.85546875" customWidth="1"/>
    <col min="11524" max="11524" width="17.5703125" customWidth="1"/>
    <col min="11525" max="11525" width="17.7109375" customWidth="1"/>
    <col min="11526" max="11526" width="16.42578125" customWidth="1"/>
    <col min="11777" max="11777" width="4.28515625" customWidth="1"/>
    <col min="11778" max="11778" width="19.42578125" customWidth="1"/>
    <col min="11779" max="11779" width="15.85546875" customWidth="1"/>
    <col min="11780" max="11780" width="17.5703125" customWidth="1"/>
    <col min="11781" max="11781" width="17.7109375" customWidth="1"/>
    <col min="11782" max="11782" width="16.42578125" customWidth="1"/>
    <col min="12033" max="12033" width="4.28515625" customWidth="1"/>
    <col min="12034" max="12034" width="19.42578125" customWidth="1"/>
    <col min="12035" max="12035" width="15.85546875" customWidth="1"/>
    <col min="12036" max="12036" width="17.5703125" customWidth="1"/>
    <col min="12037" max="12037" width="17.7109375" customWidth="1"/>
    <col min="12038" max="12038" width="16.42578125" customWidth="1"/>
    <col min="12289" max="12289" width="4.28515625" customWidth="1"/>
    <col min="12290" max="12290" width="19.42578125" customWidth="1"/>
    <col min="12291" max="12291" width="15.85546875" customWidth="1"/>
    <col min="12292" max="12292" width="17.5703125" customWidth="1"/>
    <col min="12293" max="12293" width="17.7109375" customWidth="1"/>
    <col min="12294" max="12294" width="16.42578125" customWidth="1"/>
    <col min="12545" max="12545" width="4.28515625" customWidth="1"/>
    <col min="12546" max="12546" width="19.42578125" customWidth="1"/>
    <col min="12547" max="12547" width="15.85546875" customWidth="1"/>
    <col min="12548" max="12548" width="17.5703125" customWidth="1"/>
    <col min="12549" max="12549" width="17.7109375" customWidth="1"/>
    <col min="12550" max="12550" width="16.42578125" customWidth="1"/>
    <col min="12801" max="12801" width="4.28515625" customWidth="1"/>
    <col min="12802" max="12802" width="19.42578125" customWidth="1"/>
    <col min="12803" max="12803" width="15.85546875" customWidth="1"/>
    <col min="12804" max="12804" width="17.5703125" customWidth="1"/>
    <col min="12805" max="12805" width="17.7109375" customWidth="1"/>
    <col min="12806" max="12806" width="16.42578125" customWidth="1"/>
    <col min="13057" max="13057" width="4.28515625" customWidth="1"/>
    <col min="13058" max="13058" width="19.42578125" customWidth="1"/>
    <col min="13059" max="13059" width="15.85546875" customWidth="1"/>
    <col min="13060" max="13060" width="17.5703125" customWidth="1"/>
    <col min="13061" max="13061" width="17.7109375" customWidth="1"/>
    <col min="13062" max="13062" width="16.42578125" customWidth="1"/>
    <col min="13313" max="13313" width="4.28515625" customWidth="1"/>
    <col min="13314" max="13314" width="19.42578125" customWidth="1"/>
    <col min="13315" max="13315" width="15.85546875" customWidth="1"/>
    <col min="13316" max="13316" width="17.5703125" customWidth="1"/>
    <col min="13317" max="13317" width="17.7109375" customWidth="1"/>
    <col min="13318" max="13318" width="16.42578125" customWidth="1"/>
    <col min="13569" max="13569" width="4.28515625" customWidth="1"/>
    <col min="13570" max="13570" width="19.42578125" customWidth="1"/>
    <col min="13571" max="13571" width="15.85546875" customWidth="1"/>
    <col min="13572" max="13572" width="17.5703125" customWidth="1"/>
    <col min="13573" max="13573" width="17.7109375" customWidth="1"/>
    <col min="13574" max="13574" width="16.42578125" customWidth="1"/>
    <col min="13825" max="13825" width="4.28515625" customWidth="1"/>
    <col min="13826" max="13826" width="19.42578125" customWidth="1"/>
    <col min="13827" max="13827" width="15.85546875" customWidth="1"/>
    <col min="13828" max="13828" width="17.5703125" customWidth="1"/>
    <col min="13829" max="13829" width="17.7109375" customWidth="1"/>
    <col min="13830" max="13830" width="16.42578125" customWidth="1"/>
    <col min="14081" max="14081" width="4.28515625" customWidth="1"/>
    <col min="14082" max="14082" width="19.42578125" customWidth="1"/>
    <col min="14083" max="14083" width="15.85546875" customWidth="1"/>
    <col min="14084" max="14084" width="17.5703125" customWidth="1"/>
    <col min="14085" max="14085" width="17.7109375" customWidth="1"/>
    <col min="14086" max="14086" width="16.42578125" customWidth="1"/>
    <col min="14337" max="14337" width="4.28515625" customWidth="1"/>
    <col min="14338" max="14338" width="19.42578125" customWidth="1"/>
    <col min="14339" max="14339" width="15.85546875" customWidth="1"/>
    <col min="14340" max="14340" width="17.5703125" customWidth="1"/>
    <col min="14341" max="14341" width="17.7109375" customWidth="1"/>
    <col min="14342" max="14342" width="16.42578125" customWidth="1"/>
    <col min="14593" max="14593" width="4.28515625" customWidth="1"/>
    <col min="14594" max="14594" width="19.42578125" customWidth="1"/>
    <col min="14595" max="14595" width="15.85546875" customWidth="1"/>
    <col min="14596" max="14596" width="17.5703125" customWidth="1"/>
    <col min="14597" max="14597" width="17.7109375" customWidth="1"/>
    <col min="14598" max="14598" width="16.42578125" customWidth="1"/>
    <col min="14849" max="14849" width="4.28515625" customWidth="1"/>
    <col min="14850" max="14850" width="19.42578125" customWidth="1"/>
    <col min="14851" max="14851" width="15.85546875" customWidth="1"/>
    <col min="14852" max="14852" width="17.5703125" customWidth="1"/>
    <col min="14853" max="14853" width="17.7109375" customWidth="1"/>
    <col min="14854" max="14854" width="16.42578125" customWidth="1"/>
    <col min="15105" max="15105" width="4.28515625" customWidth="1"/>
    <col min="15106" max="15106" width="19.42578125" customWidth="1"/>
    <col min="15107" max="15107" width="15.85546875" customWidth="1"/>
    <col min="15108" max="15108" width="17.5703125" customWidth="1"/>
    <col min="15109" max="15109" width="17.7109375" customWidth="1"/>
    <col min="15110" max="15110" width="16.42578125" customWidth="1"/>
    <col min="15361" max="15361" width="4.28515625" customWidth="1"/>
    <col min="15362" max="15362" width="19.42578125" customWidth="1"/>
    <col min="15363" max="15363" width="15.85546875" customWidth="1"/>
    <col min="15364" max="15364" width="17.5703125" customWidth="1"/>
    <col min="15365" max="15365" width="17.7109375" customWidth="1"/>
    <col min="15366" max="15366" width="16.42578125" customWidth="1"/>
    <col min="15617" max="15617" width="4.28515625" customWidth="1"/>
    <col min="15618" max="15618" width="19.42578125" customWidth="1"/>
    <col min="15619" max="15619" width="15.85546875" customWidth="1"/>
    <col min="15620" max="15620" width="17.5703125" customWidth="1"/>
    <col min="15621" max="15621" width="17.7109375" customWidth="1"/>
    <col min="15622" max="15622" width="16.42578125" customWidth="1"/>
    <col min="15873" max="15873" width="4.28515625" customWidth="1"/>
    <col min="15874" max="15874" width="19.42578125" customWidth="1"/>
    <col min="15875" max="15875" width="15.85546875" customWidth="1"/>
    <col min="15876" max="15876" width="17.5703125" customWidth="1"/>
    <col min="15877" max="15877" width="17.7109375" customWidth="1"/>
    <col min="15878" max="15878" width="16.42578125" customWidth="1"/>
    <col min="16129" max="16129" width="4.28515625" customWidth="1"/>
    <col min="16130" max="16130" width="19.42578125" customWidth="1"/>
    <col min="16131" max="16131" width="15.85546875" customWidth="1"/>
    <col min="16132" max="16132" width="17.5703125" customWidth="1"/>
    <col min="16133" max="16133" width="17.7109375" customWidth="1"/>
    <col min="16134" max="16134" width="16.42578125" customWidth="1"/>
  </cols>
  <sheetData>
    <row r="1" spans="1:6">
      <c r="A1" s="51"/>
      <c r="B1" s="51"/>
      <c r="C1" s="51"/>
      <c r="D1" s="51"/>
      <c r="E1" s="51"/>
      <c r="F1" s="65"/>
    </row>
    <row r="2" spans="1:6">
      <c r="A2" s="141">
        <v>12</v>
      </c>
      <c r="B2" s="52" t="s">
        <v>37</v>
      </c>
      <c r="C2" s="53"/>
      <c r="D2" s="53"/>
      <c r="E2" s="54"/>
      <c r="F2" s="147"/>
    </row>
    <row r="3" spans="1:6">
      <c r="A3" s="190"/>
      <c r="B3" s="37" t="s">
        <v>38</v>
      </c>
      <c r="C3" s="37" t="s">
        <v>39</v>
      </c>
      <c r="D3" s="37" t="s">
        <v>40</v>
      </c>
      <c r="E3" s="37" t="s">
        <v>41</v>
      </c>
      <c r="F3" s="192"/>
    </row>
    <row r="4" spans="1:6">
      <c r="A4" s="190"/>
      <c r="B4" s="39" t="s">
        <v>42</v>
      </c>
      <c r="C4" s="44"/>
      <c r="D4" s="44"/>
      <c r="E4" s="44"/>
      <c r="F4" s="192"/>
    </row>
    <row r="5" spans="1:6">
      <c r="A5" s="190"/>
      <c r="B5" s="194" t="s">
        <v>43</v>
      </c>
      <c r="C5" s="196" t="s">
        <v>14</v>
      </c>
      <c r="D5" s="196"/>
      <c r="E5" s="196"/>
      <c r="F5" s="192"/>
    </row>
    <row r="6" spans="1:6" ht="27.75" customHeight="1">
      <c r="A6" s="190"/>
      <c r="B6" s="195"/>
      <c r="C6" s="197"/>
      <c r="D6" s="197"/>
      <c r="E6" s="197"/>
      <c r="F6" s="192"/>
    </row>
    <row r="7" spans="1:6">
      <c r="A7" s="190"/>
      <c r="B7" s="39" t="s">
        <v>44</v>
      </c>
      <c r="C7" s="44"/>
      <c r="D7" s="44"/>
      <c r="E7" s="44"/>
      <c r="F7" s="192"/>
    </row>
    <row r="8" spans="1:6">
      <c r="A8" s="191"/>
      <c r="B8" s="55" t="s">
        <v>45</v>
      </c>
      <c r="C8" s="37" t="s">
        <v>46</v>
      </c>
      <c r="D8" s="55"/>
      <c r="E8" s="56"/>
      <c r="F8" s="193"/>
    </row>
    <row r="9" spans="1:6">
      <c r="A9" s="37">
        <v>13</v>
      </c>
      <c r="B9" s="182" t="s">
        <v>47</v>
      </c>
      <c r="C9" s="183"/>
      <c r="D9" s="183"/>
      <c r="E9" s="184"/>
      <c r="F9" s="84">
        <f>'Old regime'!F35-Sheet2!F2</f>
        <v>0</v>
      </c>
    </row>
    <row r="10" spans="1:6">
      <c r="A10" s="167">
        <v>14</v>
      </c>
      <c r="B10" s="167" t="s">
        <v>48</v>
      </c>
      <c r="C10" s="185" t="s">
        <v>49</v>
      </c>
      <c r="D10" s="185"/>
      <c r="E10" s="37" t="s">
        <v>124</v>
      </c>
      <c r="F10" s="189"/>
    </row>
    <row r="11" spans="1:6">
      <c r="A11" s="167"/>
      <c r="B11" s="167"/>
      <c r="C11" s="185" t="s">
        <v>50</v>
      </c>
      <c r="D11" s="185"/>
      <c r="E11" s="57"/>
      <c r="F11" s="189"/>
    </row>
    <row r="12" spans="1:6">
      <c r="A12" s="167"/>
      <c r="B12" s="167"/>
      <c r="C12" s="185" t="s">
        <v>51</v>
      </c>
      <c r="D12" s="185"/>
      <c r="E12" s="57"/>
      <c r="F12" s="189"/>
    </row>
    <row r="13" spans="1:6">
      <c r="A13" s="167"/>
      <c r="B13" s="167"/>
      <c r="C13" s="185" t="s">
        <v>52</v>
      </c>
      <c r="D13" s="185"/>
      <c r="E13" s="57"/>
      <c r="F13" s="189"/>
    </row>
    <row r="14" spans="1:6">
      <c r="A14" s="167"/>
      <c r="B14" s="167"/>
      <c r="C14" s="58"/>
      <c r="D14" s="58"/>
      <c r="E14" s="57"/>
      <c r="F14" s="189"/>
    </row>
    <row r="15" spans="1:6">
      <c r="A15" s="167"/>
      <c r="B15" s="138" t="s">
        <v>132</v>
      </c>
      <c r="C15" s="139"/>
      <c r="D15" s="140"/>
      <c r="E15" s="59"/>
      <c r="F15" s="189"/>
    </row>
    <row r="16" spans="1:6" ht="45.75" customHeight="1">
      <c r="A16" s="37" t="s">
        <v>53</v>
      </c>
      <c r="B16" s="165" t="s">
        <v>148</v>
      </c>
      <c r="C16" s="186"/>
      <c r="D16" s="186"/>
      <c r="E16" s="187"/>
      <c r="F16" s="84"/>
    </row>
    <row r="17" spans="1:13" ht="23.25" customHeight="1">
      <c r="A17" s="37" t="s">
        <v>54</v>
      </c>
      <c r="B17" s="188" t="s">
        <v>55</v>
      </c>
      <c r="C17" s="186"/>
      <c r="D17" s="186"/>
      <c r="E17" s="187"/>
      <c r="F17" s="84"/>
    </row>
    <row r="18" spans="1:13" ht="23.25" customHeight="1">
      <c r="A18" s="37">
        <v>15</v>
      </c>
      <c r="B18" s="134" t="s">
        <v>125</v>
      </c>
      <c r="C18" s="134"/>
      <c r="D18" s="134"/>
      <c r="E18" s="134"/>
      <c r="F18" s="85"/>
    </row>
    <row r="19" spans="1:13" ht="23.25" customHeight="1">
      <c r="A19" s="37">
        <v>16</v>
      </c>
      <c r="B19" s="134" t="s">
        <v>126</v>
      </c>
      <c r="C19" s="134"/>
      <c r="D19" s="134"/>
      <c r="E19" s="134"/>
      <c r="F19" s="85">
        <f>F17+F18</f>
        <v>0</v>
      </c>
      <c r="I19" s="8"/>
    </row>
    <row r="20" spans="1:13" ht="29.25" customHeight="1">
      <c r="A20" s="37">
        <v>17</v>
      </c>
      <c r="B20" s="150" t="s">
        <v>56</v>
      </c>
      <c r="C20" s="134"/>
      <c r="D20" s="134"/>
      <c r="E20" s="134"/>
      <c r="F20" s="84"/>
    </row>
    <row r="21" spans="1:13" ht="25.5" customHeight="1">
      <c r="A21" s="37">
        <v>18</v>
      </c>
      <c r="B21" s="181" t="s">
        <v>127</v>
      </c>
      <c r="C21" s="134"/>
      <c r="D21" s="134"/>
      <c r="E21" s="134"/>
      <c r="F21" s="85">
        <f>F19</f>
        <v>0</v>
      </c>
    </row>
    <row r="22" spans="1:13" ht="25.5" customHeight="1">
      <c r="A22" s="37">
        <v>19</v>
      </c>
      <c r="B22" s="134" t="s">
        <v>128</v>
      </c>
      <c r="C22" s="134"/>
      <c r="D22" s="134"/>
      <c r="E22" s="134"/>
      <c r="F22" s="85"/>
    </row>
    <row r="23" spans="1:13" ht="30" customHeight="1">
      <c r="A23" s="37">
        <v>20</v>
      </c>
      <c r="B23" s="134" t="s">
        <v>129</v>
      </c>
      <c r="C23" s="134"/>
      <c r="D23" s="134"/>
      <c r="E23" s="134"/>
      <c r="F23" s="84"/>
    </row>
    <row r="24" spans="1:13" ht="20.25" customHeight="1">
      <c r="A24" s="167">
        <v>21</v>
      </c>
      <c r="B24" s="179" t="s">
        <v>143</v>
      </c>
      <c r="C24" s="179"/>
      <c r="D24" s="179"/>
      <c r="E24" s="59" t="s">
        <v>57</v>
      </c>
      <c r="F24" s="84"/>
    </row>
    <row r="25" spans="1:13" ht="33" customHeight="1">
      <c r="A25" s="167"/>
      <c r="B25" s="179"/>
      <c r="C25" s="179"/>
      <c r="D25" s="179"/>
      <c r="E25" s="59" t="s">
        <v>58</v>
      </c>
      <c r="F25" s="84"/>
    </row>
    <row r="26" spans="1:13">
      <c r="A26" s="51"/>
      <c r="B26" s="51"/>
      <c r="C26" s="51"/>
      <c r="D26" s="51"/>
      <c r="E26" s="51"/>
      <c r="F26" s="51"/>
    </row>
    <row r="27" spans="1:13">
      <c r="A27" s="60" t="s">
        <v>59</v>
      </c>
      <c r="B27" s="60"/>
      <c r="C27" s="60"/>
      <c r="D27" s="61"/>
      <c r="E27" s="62"/>
      <c r="F27" s="51"/>
      <c r="M27" t="s">
        <v>134</v>
      </c>
    </row>
    <row r="28" spans="1:13" ht="14.25" customHeight="1">
      <c r="A28" s="177" t="s">
        <v>144</v>
      </c>
      <c r="B28" s="177"/>
      <c r="C28" s="177"/>
      <c r="D28" s="177"/>
      <c r="E28" s="177"/>
      <c r="F28" s="177"/>
    </row>
    <row r="29" spans="1:13" ht="22.5" customHeight="1">
      <c r="A29" s="180" t="s">
        <v>60</v>
      </c>
      <c r="B29" s="180"/>
      <c r="C29" s="180"/>
      <c r="D29" s="180"/>
      <c r="E29" s="180"/>
      <c r="F29" s="180"/>
    </row>
    <row r="30" spans="1:13" ht="25.5" customHeight="1">
      <c r="A30" s="63" t="s">
        <v>61</v>
      </c>
      <c r="B30" s="63"/>
      <c r="C30" s="63"/>
      <c r="D30" s="63"/>
      <c r="E30" s="63"/>
      <c r="F30" s="51"/>
    </row>
    <row r="31" spans="1:13" ht="23.25" customHeight="1">
      <c r="A31" s="177" t="s">
        <v>62</v>
      </c>
      <c r="B31" s="177"/>
      <c r="C31" s="177"/>
      <c r="D31" s="177"/>
      <c r="E31" s="177"/>
      <c r="F31" s="177"/>
      <c r="G31" s="11"/>
    </row>
    <row r="32" spans="1:13">
      <c r="A32" s="64"/>
      <c r="B32" s="64"/>
      <c r="C32" s="64"/>
      <c r="D32" s="64"/>
      <c r="E32" s="64"/>
      <c r="F32" s="51"/>
    </row>
    <row r="33" spans="1:6">
      <c r="A33" s="51"/>
      <c r="B33" s="51"/>
      <c r="C33" s="51"/>
      <c r="D33" s="51"/>
      <c r="E33" s="178"/>
      <c r="F33" s="178"/>
    </row>
    <row r="34" spans="1:6">
      <c r="A34" s="51" t="s">
        <v>63</v>
      </c>
      <c r="B34" s="51"/>
      <c r="C34" s="51"/>
      <c r="D34" s="51"/>
      <c r="E34" s="178" t="s">
        <v>64</v>
      </c>
      <c r="F34" s="178"/>
    </row>
  </sheetData>
  <mergeCells count="30">
    <mergeCell ref="A2:A8"/>
    <mergeCell ref="F2:F8"/>
    <mergeCell ref="B5:B6"/>
    <mergeCell ref="C5:C6"/>
    <mergeCell ref="D5:D6"/>
    <mergeCell ref="E5:E6"/>
    <mergeCell ref="F10:F15"/>
    <mergeCell ref="C11:D11"/>
    <mergeCell ref="C12:D12"/>
    <mergeCell ref="C13:D13"/>
    <mergeCell ref="B15:D15"/>
    <mergeCell ref="B21:E21"/>
    <mergeCell ref="B9:E9"/>
    <mergeCell ref="A10:A15"/>
    <mergeCell ref="B10:B14"/>
    <mergeCell ref="C10:D10"/>
    <mergeCell ref="B16:E16"/>
    <mergeCell ref="B17:E17"/>
    <mergeCell ref="B18:E18"/>
    <mergeCell ref="B19:E19"/>
    <mergeCell ref="B20:E20"/>
    <mergeCell ref="A31:F31"/>
    <mergeCell ref="E33:F33"/>
    <mergeCell ref="E34:F34"/>
    <mergeCell ref="B22:E22"/>
    <mergeCell ref="B23:E23"/>
    <mergeCell ref="A24:A25"/>
    <mergeCell ref="B24:D25"/>
    <mergeCell ref="A28:F28"/>
    <mergeCell ref="A29:F29"/>
  </mergeCells>
  <pageMargins left="0.43" right="0.23622047244094499" top="0.74803149606299202" bottom="0.74803149606299202" header="0.31496062992126" footer="0.31496062992126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3"/>
  <sheetViews>
    <sheetView workbookViewId="0">
      <selection activeCell="G3" sqref="G3"/>
    </sheetView>
  </sheetViews>
  <sheetFormatPr defaultRowHeight="15"/>
  <cols>
    <col min="1" max="1" width="0.42578125" customWidth="1"/>
    <col min="2" max="2" width="13.85546875" customWidth="1"/>
    <col min="3" max="3" width="37.85546875" customWidth="1"/>
    <col min="4" max="4" width="16.42578125" customWidth="1"/>
    <col min="5" max="5" width="12.140625" customWidth="1"/>
    <col min="6" max="6" width="11.7109375" customWidth="1"/>
    <col min="257" max="257" width="0.42578125" customWidth="1"/>
    <col min="258" max="258" width="13.85546875" customWidth="1"/>
    <col min="259" max="259" width="37.85546875" customWidth="1"/>
    <col min="260" max="260" width="16.42578125" customWidth="1"/>
    <col min="261" max="261" width="12.140625" customWidth="1"/>
    <col min="262" max="262" width="11.7109375" customWidth="1"/>
    <col min="513" max="513" width="0.42578125" customWidth="1"/>
    <col min="514" max="514" width="13.85546875" customWidth="1"/>
    <col min="515" max="515" width="37.85546875" customWidth="1"/>
    <col min="516" max="516" width="16.42578125" customWidth="1"/>
    <col min="517" max="517" width="12.140625" customWidth="1"/>
    <col min="518" max="518" width="11.7109375" customWidth="1"/>
    <col min="769" max="769" width="0.42578125" customWidth="1"/>
    <col min="770" max="770" width="13.85546875" customWidth="1"/>
    <col min="771" max="771" width="37.85546875" customWidth="1"/>
    <col min="772" max="772" width="16.42578125" customWidth="1"/>
    <col min="773" max="773" width="12.140625" customWidth="1"/>
    <col min="774" max="774" width="11.7109375" customWidth="1"/>
    <col min="1025" max="1025" width="0.42578125" customWidth="1"/>
    <col min="1026" max="1026" width="13.85546875" customWidth="1"/>
    <col min="1027" max="1027" width="37.85546875" customWidth="1"/>
    <col min="1028" max="1028" width="16.42578125" customWidth="1"/>
    <col min="1029" max="1029" width="12.140625" customWidth="1"/>
    <col min="1030" max="1030" width="11.7109375" customWidth="1"/>
    <col min="1281" max="1281" width="0.42578125" customWidth="1"/>
    <col min="1282" max="1282" width="13.85546875" customWidth="1"/>
    <col min="1283" max="1283" width="37.85546875" customWidth="1"/>
    <col min="1284" max="1284" width="16.42578125" customWidth="1"/>
    <col min="1285" max="1285" width="12.140625" customWidth="1"/>
    <col min="1286" max="1286" width="11.7109375" customWidth="1"/>
    <col min="1537" max="1537" width="0.42578125" customWidth="1"/>
    <col min="1538" max="1538" width="13.85546875" customWidth="1"/>
    <col min="1539" max="1539" width="37.85546875" customWidth="1"/>
    <col min="1540" max="1540" width="16.42578125" customWidth="1"/>
    <col min="1541" max="1541" width="12.140625" customWidth="1"/>
    <col min="1542" max="1542" width="11.7109375" customWidth="1"/>
    <col min="1793" max="1793" width="0.42578125" customWidth="1"/>
    <col min="1794" max="1794" width="13.85546875" customWidth="1"/>
    <col min="1795" max="1795" width="37.85546875" customWidth="1"/>
    <col min="1796" max="1796" width="16.42578125" customWidth="1"/>
    <col min="1797" max="1797" width="12.140625" customWidth="1"/>
    <col min="1798" max="1798" width="11.7109375" customWidth="1"/>
    <col min="2049" max="2049" width="0.42578125" customWidth="1"/>
    <col min="2050" max="2050" width="13.85546875" customWidth="1"/>
    <col min="2051" max="2051" width="37.85546875" customWidth="1"/>
    <col min="2052" max="2052" width="16.42578125" customWidth="1"/>
    <col min="2053" max="2053" width="12.140625" customWidth="1"/>
    <col min="2054" max="2054" width="11.7109375" customWidth="1"/>
    <col min="2305" max="2305" width="0.42578125" customWidth="1"/>
    <col min="2306" max="2306" width="13.85546875" customWidth="1"/>
    <col min="2307" max="2307" width="37.85546875" customWidth="1"/>
    <col min="2308" max="2308" width="16.42578125" customWidth="1"/>
    <col min="2309" max="2309" width="12.140625" customWidth="1"/>
    <col min="2310" max="2310" width="11.7109375" customWidth="1"/>
    <col min="2561" max="2561" width="0.42578125" customWidth="1"/>
    <col min="2562" max="2562" width="13.85546875" customWidth="1"/>
    <col min="2563" max="2563" width="37.85546875" customWidth="1"/>
    <col min="2564" max="2564" width="16.42578125" customWidth="1"/>
    <col min="2565" max="2565" width="12.140625" customWidth="1"/>
    <col min="2566" max="2566" width="11.7109375" customWidth="1"/>
    <col min="2817" max="2817" width="0.42578125" customWidth="1"/>
    <col min="2818" max="2818" width="13.85546875" customWidth="1"/>
    <col min="2819" max="2819" width="37.85546875" customWidth="1"/>
    <col min="2820" max="2820" width="16.42578125" customWidth="1"/>
    <col min="2821" max="2821" width="12.140625" customWidth="1"/>
    <col min="2822" max="2822" width="11.7109375" customWidth="1"/>
    <col min="3073" max="3073" width="0.42578125" customWidth="1"/>
    <col min="3074" max="3074" width="13.85546875" customWidth="1"/>
    <col min="3075" max="3075" width="37.85546875" customWidth="1"/>
    <col min="3076" max="3076" width="16.42578125" customWidth="1"/>
    <col min="3077" max="3077" width="12.140625" customWidth="1"/>
    <col min="3078" max="3078" width="11.7109375" customWidth="1"/>
    <col min="3329" max="3329" width="0.42578125" customWidth="1"/>
    <col min="3330" max="3330" width="13.85546875" customWidth="1"/>
    <col min="3331" max="3331" width="37.85546875" customWidth="1"/>
    <col min="3332" max="3332" width="16.42578125" customWidth="1"/>
    <col min="3333" max="3333" width="12.140625" customWidth="1"/>
    <col min="3334" max="3334" width="11.7109375" customWidth="1"/>
    <col min="3585" max="3585" width="0.42578125" customWidth="1"/>
    <col min="3586" max="3586" width="13.85546875" customWidth="1"/>
    <col min="3587" max="3587" width="37.85546875" customWidth="1"/>
    <col min="3588" max="3588" width="16.42578125" customWidth="1"/>
    <col min="3589" max="3589" width="12.140625" customWidth="1"/>
    <col min="3590" max="3590" width="11.7109375" customWidth="1"/>
    <col min="3841" max="3841" width="0.42578125" customWidth="1"/>
    <col min="3842" max="3842" width="13.85546875" customWidth="1"/>
    <col min="3843" max="3843" width="37.85546875" customWidth="1"/>
    <col min="3844" max="3844" width="16.42578125" customWidth="1"/>
    <col min="3845" max="3845" width="12.140625" customWidth="1"/>
    <col min="3846" max="3846" width="11.7109375" customWidth="1"/>
    <col min="4097" max="4097" width="0.42578125" customWidth="1"/>
    <col min="4098" max="4098" width="13.85546875" customWidth="1"/>
    <col min="4099" max="4099" width="37.85546875" customWidth="1"/>
    <col min="4100" max="4100" width="16.42578125" customWidth="1"/>
    <col min="4101" max="4101" width="12.140625" customWidth="1"/>
    <col min="4102" max="4102" width="11.7109375" customWidth="1"/>
    <col min="4353" max="4353" width="0.42578125" customWidth="1"/>
    <col min="4354" max="4354" width="13.85546875" customWidth="1"/>
    <col min="4355" max="4355" width="37.85546875" customWidth="1"/>
    <col min="4356" max="4356" width="16.42578125" customWidth="1"/>
    <col min="4357" max="4357" width="12.140625" customWidth="1"/>
    <col min="4358" max="4358" width="11.7109375" customWidth="1"/>
    <col min="4609" max="4609" width="0.42578125" customWidth="1"/>
    <col min="4610" max="4610" width="13.85546875" customWidth="1"/>
    <col min="4611" max="4611" width="37.85546875" customWidth="1"/>
    <col min="4612" max="4612" width="16.42578125" customWidth="1"/>
    <col min="4613" max="4613" width="12.140625" customWidth="1"/>
    <col min="4614" max="4614" width="11.7109375" customWidth="1"/>
    <col min="4865" max="4865" width="0.42578125" customWidth="1"/>
    <col min="4866" max="4866" width="13.85546875" customWidth="1"/>
    <col min="4867" max="4867" width="37.85546875" customWidth="1"/>
    <col min="4868" max="4868" width="16.42578125" customWidth="1"/>
    <col min="4869" max="4869" width="12.140625" customWidth="1"/>
    <col min="4870" max="4870" width="11.7109375" customWidth="1"/>
    <col min="5121" max="5121" width="0.42578125" customWidth="1"/>
    <col min="5122" max="5122" width="13.85546875" customWidth="1"/>
    <col min="5123" max="5123" width="37.85546875" customWidth="1"/>
    <col min="5124" max="5124" width="16.42578125" customWidth="1"/>
    <col min="5125" max="5125" width="12.140625" customWidth="1"/>
    <col min="5126" max="5126" width="11.7109375" customWidth="1"/>
    <col min="5377" max="5377" width="0.42578125" customWidth="1"/>
    <col min="5378" max="5378" width="13.85546875" customWidth="1"/>
    <col min="5379" max="5379" width="37.85546875" customWidth="1"/>
    <col min="5380" max="5380" width="16.42578125" customWidth="1"/>
    <col min="5381" max="5381" width="12.140625" customWidth="1"/>
    <col min="5382" max="5382" width="11.7109375" customWidth="1"/>
    <col min="5633" max="5633" width="0.42578125" customWidth="1"/>
    <col min="5634" max="5634" width="13.85546875" customWidth="1"/>
    <col min="5635" max="5635" width="37.85546875" customWidth="1"/>
    <col min="5636" max="5636" width="16.42578125" customWidth="1"/>
    <col min="5637" max="5637" width="12.140625" customWidth="1"/>
    <col min="5638" max="5638" width="11.7109375" customWidth="1"/>
    <col min="5889" max="5889" width="0.42578125" customWidth="1"/>
    <col min="5890" max="5890" width="13.85546875" customWidth="1"/>
    <col min="5891" max="5891" width="37.85546875" customWidth="1"/>
    <col min="5892" max="5892" width="16.42578125" customWidth="1"/>
    <col min="5893" max="5893" width="12.140625" customWidth="1"/>
    <col min="5894" max="5894" width="11.7109375" customWidth="1"/>
    <col min="6145" max="6145" width="0.42578125" customWidth="1"/>
    <col min="6146" max="6146" width="13.85546875" customWidth="1"/>
    <col min="6147" max="6147" width="37.85546875" customWidth="1"/>
    <col min="6148" max="6148" width="16.42578125" customWidth="1"/>
    <col min="6149" max="6149" width="12.140625" customWidth="1"/>
    <col min="6150" max="6150" width="11.7109375" customWidth="1"/>
    <col min="6401" max="6401" width="0.42578125" customWidth="1"/>
    <col min="6402" max="6402" width="13.85546875" customWidth="1"/>
    <col min="6403" max="6403" width="37.85546875" customWidth="1"/>
    <col min="6404" max="6404" width="16.42578125" customWidth="1"/>
    <col min="6405" max="6405" width="12.140625" customWidth="1"/>
    <col min="6406" max="6406" width="11.7109375" customWidth="1"/>
    <col min="6657" max="6657" width="0.42578125" customWidth="1"/>
    <col min="6658" max="6658" width="13.85546875" customWidth="1"/>
    <col min="6659" max="6659" width="37.85546875" customWidth="1"/>
    <col min="6660" max="6660" width="16.42578125" customWidth="1"/>
    <col min="6661" max="6661" width="12.140625" customWidth="1"/>
    <col min="6662" max="6662" width="11.7109375" customWidth="1"/>
    <col min="6913" max="6913" width="0.42578125" customWidth="1"/>
    <col min="6914" max="6914" width="13.85546875" customWidth="1"/>
    <col min="6915" max="6915" width="37.85546875" customWidth="1"/>
    <col min="6916" max="6916" width="16.42578125" customWidth="1"/>
    <col min="6917" max="6917" width="12.140625" customWidth="1"/>
    <col min="6918" max="6918" width="11.7109375" customWidth="1"/>
    <col min="7169" max="7169" width="0.42578125" customWidth="1"/>
    <col min="7170" max="7170" width="13.85546875" customWidth="1"/>
    <col min="7171" max="7171" width="37.85546875" customWidth="1"/>
    <col min="7172" max="7172" width="16.42578125" customWidth="1"/>
    <col min="7173" max="7173" width="12.140625" customWidth="1"/>
    <col min="7174" max="7174" width="11.7109375" customWidth="1"/>
    <col min="7425" max="7425" width="0.42578125" customWidth="1"/>
    <col min="7426" max="7426" width="13.85546875" customWidth="1"/>
    <col min="7427" max="7427" width="37.85546875" customWidth="1"/>
    <col min="7428" max="7428" width="16.42578125" customWidth="1"/>
    <col min="7429" max="7429" width="12.140625" customWidth="1"/>
    <col min="7430" max="7430" width="11.7109375" customWidth="1"/>
    <col min="7681" max="7681" width="0.42578125" customWidth="1"/>
    <col min="7682" max="7682" width="13.85546875" customWidth="1"/>
    <col min="7683" max="7683" width="37.85546875" customWidth="1"/>
    <col min="7684" max="7684" width="16.42578125" customWidth="1"/>
    <col min="7685" max="7685" width="12.140625" customWidth="1"/>
    <col min="7686" max="7686" width="11.7109375" customWidth="1"/>
    <col min="7937" max="7937" width="0.42578125" customWidth="1"/>
    <col min="7938" max="7938" width="13.85546875" customWidth="1"/>
    <col min="7939" max="7939" width="37.85546875" customWidth="1"/>
    <col min="7940" max="7940" width="16.42578125" customWidth="1"/>
    <col min="7941" max="7941" width="12.140625" customWidth="1"/>
    <col min="7942" max="7942" width="11.7109375" customWidth="1"/>
    <col min="8193" max="8193" width="0.42578125" customWidth="1"/>
    <col min="8194" max="8194" width="13.85546875" customWidth="1"/>
    <col min="8195" max="8195" width="37.85546875" customWidth="1"/>
    <col min="8196" max="8196" width="16.42578125" customWidth="1"/>
    <col min="8197" max="8197" width="12.140625" customWidth="1"/>
    <col min="8198" max="8198" width="11.7109375" customWidth="1"/>
    <col min="8449" max="8449" width="0.42578125" customWidth="1"/>
    <col min="8450" max="8450" width="13.85546875" customWidth="1"/>
    <col min="8451" max="8451" width="37.85546875" customWidth="1"/>
    <col min="8452" max="8452" width="16.42578125" customWidth="1"/>
    <col min="8453" max="8453" width="12.140625" customWidth="1"/>
    <col min="8454" max="8454" width="11.7109375" customWidth="1"/>
    <col min="8705" max="8705" width="0.42578125" customWidth="1"/>
    <col min="8706" max="8706" width="13.85546875" customWidth="1"/>
    <col min="8707" max="8707" width="37.85546875" customWidth="1"/>
    <col min="8708" max="8708" width="16.42578125" customWidth="1"/>
    <col min="8709" max="8709" width="12.140625" customWidth="1"/>
    <col min="8710" max="8710" width="11.7109375" customWidth="1"/>
    <col min="8961" max="8961" width="0.42578125" customWidth="1"/>
    <col min="8962" max="8962" width="13.85546875" customWidth="1"/>
    <col min="8963" max="8963" width="37.85546875" customWidth="1"/>
    <col min="8964" max="8964" width="16.42578125" customWidth="1"/>
    <col min="8965" max="8965" width="12.140625" customWidth="1"/>
    <col min="8966" max="8966" width="11.7109375" customWidth="1"/>
    <col min="9217" max="9217" width="0.42578125" customWidth="1"/>
    <col min="9218" max="9218" width="13.85546875" customWidth="1"/>
    <col min="9219" max="9219" width="37.85546875" customWidth="1"/>
    <col min="9220" max="9220" width="16.42578125" customWidth="1"/>
    <col min="9221" max="9221" width="12.140625" customWidth="1"/>
    <col min="9222" max="9222" width="11.7109375" customWidth="1"/>
    <col min="9473" max="9473" width="0.42578125" customWidth="1"/>
    <col min="9474" max="9474" width="13.85546875" customWidth="1"/>
    <col min="9475" max="9475" width="37.85546875" customWidth="1"/>
    <col min="9476" max="9476" width="16.42578125" customWidth="1"/>
    <col min="9477" max="9477" width="12.140625" customWidth="1"/>
    <col min="9478" max="9478" width="11.7109375" customWidth="1"/>
    <col min="9729" max="9729" width="0.42578125" customWidth="1"/>
    <col min="9730" max="9730" width="13.85546875" customWidth="1"/>
    <col min="9731" max="9731" width="37.85546875" customWidth="1"/>
    <col min="9732" max="9732" width="16.42578125" customWidth="1"/>
    <col min="9733" max="9733" width="12.140625" customWidth="1"/>
    <col min="9734" max="9734" width="11.7109375" customWidth="1"/>
    <col min="9985" max="9985" width="0.42578125" customWidth="1"/>
    <col min="9986" max="9986" width="13.85546875" customWidth="1"/>
    <col min="9987" max="9987" width="37.85546875" customWidth="1"/>
    <col min="9988" max="9988" width="16.42578125" customWidth="1"/>
    <col min="9989" max="9989" width="12.140625" customWidth="1"/>
    <col min="9990" max="9990" width="11.7109375" customWidth="1"/>
    <col min="10241" max="10241" width="0.42578125" customWidth="1"/>
    <col min="10242" max="10242" width="13.85546875" customWidth="1"/>
    <col min="10243" max="10243" width="37.85546875" customWidth="1"/>
    <col min="10244" max="10244" width="16.42578125" customWidth="1"/>
    <col min="10245" max="10245" width="12.140625" customWidth="1"/>
    <col min="10246" max="10246" width="11.7109375" customWidth="1"/>
    <col min="10497" max="10497" width="0.42578125" customWidth="1"/>
    <col min="10498" max="10498" width="13.85546875" customWidth="1"/>
    <col min="10499" max="10499" width="37.85546875" customWidth="1"/>
    <col min="10500" max="10500" width="16.42578125" customWidth="1"/>
    <col min="10501" max="10501" width="12.140625" customWidth="1"/>
    <col min="10502" max="10502" width="11.7109375" customWidth="1"/>
    <col min="10753" max="10753" width="0.42578125" customWidth="1"/>
    <col min="10754" max="10754" width="13.85546875" customWidth="1"/>
    <col min="10755" max="10755" width="37.85546875" customWidth="1"/>
    <col min="10756" max="10756" width="16.42578125" customWidth="1"/>
    <col min="10757" max="10757" width="12.140625" customWidth="1"/>
    <col min="10758" max="10758" width="11.7109375" customWidth="1"/>
    <col min="11009" max="11009" width="0.42578125" customWidth="1"/>
    <col min="11010" max="11010" width="13.85546875" customWidth="1"/>
    <col min="11011" max="11011" width="37.85546875" customWidth="1"/>
    <col min="11012" max="11012" width="16.42578125" customWidth="1"/>
    <col min="11013" max="11013" width="12.140625" customWidth="1"/>
    <col min="11014" max="11014" width="11.7109375" customWidth="1"/>
    <col min="11265" max="11265" width="0.42578125" customWidth="1"/>
    <col min="11266" max="11266" width="13.85546875" customWidth="1"/>
    <col min="11267" max="11267" width="37.85546875" customWidth="1"/>
    <col min="11268" max="11268" width="16.42578125" customWidth="1"/>
    <col min="11269" max="11269" width="12.140625" customWidth="1"/>
    <col min="11270" max="11270" width="11.7109375" customWidth="1"/>
    <col min="11521" max="11521" width="0.42578125" customWidth="1"/>
    <col min="11522" max="11522" width="13.85546875" customWidth="1"/>
    <col min="11523" max="11523" width="37.85546875" customWidth="1"/>
    <col min="11524" max="11524" width="16.42578125" customWidth="1"/>
    <col min="11525" max="11525" width="12.140625" customWidth="1"/>
    <col min="11526" max="11526" width="11.7109375" customWidth="1"/>
    <col min="11777" max="11777" width="0.42578125" customWidth="1"/>
    <col min="11778" max="11778" width="13.85546875" customWidth="1"/>
    <col min="11779" max="11779" width="37.85546875" customWidth="1"/>
    <col min="11780" max="11780" width="16.42578125" customWidth="1"/>
    <col min="11781" max="11781" width="12.140625" customWidth="1"/>
    <col min="11782" max="11782" width="11.7109375" customWidth="1"/>
    <col min="12033" max="12033" width="0.42578125" customWidth="1"/>
    <col min="12034" max="12034" width="13.85546875" customWidth="1"/>
    <col min="12035" max="12035" width="37.85546875" customWidth="1"/>
    <col min="12036" max="12036" width="16.42578125" customWidth="1"/>
    <col min="12037" max="12037" width="12.140625" customWidth="1"/>
    <col min="12038" max="12038" width="11.7109375" customWidth="1"/>
    <col min="12289" max="12289" width="0.42578125" customWidth="1"/>
    <col min="12290" max="12290" width="13.85546875" customWidth="1"/>
    <col min="12291" max="12291" width="37.85546875" customWidth="1"/>
    <col min="12292" max="12292" width="16.42578125" customWidth="1"/>
    <col min="12293" max="12293" width="12.140625" customWidth="1"/>
    <col min="12294" max="12294" width="11.7109375" customWidth="1"/>
    <col min="12545" max="12545" width="0.42578125" customWidth="1"/>
    <col min="12546" max="12546" width="13.85546875" customWidth="1"/>
    <col min="12547" max="12547" width="37.85546875" customWidth="1"/>
    <col min="12548" max="12548" width="16.42578125" customWidth="1"/>
    <col min="12549" max="12549" width="12.140625" customWidth="1"/>
    <col min="12550" max="12550" width="11.7109375" customWidth="1"/>
    <col min="12801" max="12801" width="0.42578125" customWidth="1"/>
    <col min="12802" max="12802" width="13.85546875" customWidth="1"/>
    <col min="12803" max="12803" width="37.85546875" customWidth="1"/>
    <col min="12804" max="12804" width="16.42578125" customWidth="1"/>
    <col min="12805" max="12805" width="12.140625" customWidth="1"/>
    <col min="12806" max="12806" width="11.7109375" customWidth="1"/>
    <col min="13057" max="13057" width="0.42578125" customWidth="1"/>
    <col min="13058" max="13058" width="13.85546875" customWidth="1"/>
    <col min="13059" max="13059" width="37.85546875" customWidth="1"/>
    <col min="13060" max="13060" width="16.42578125" customWidth="1"/>
    <col min="13061" max="13061" width="12.140625" customWidth="1"/>
    <col min="13062" max="13062" width="11.7109375" customWidth="1"/>
    <col min="13313" max="13313" width="0.42578125" customWidth="1"/>
    <col min="13314" max="13314" width="13.85546875" customWidth="1"/>
    <col min="13315" max="13315" width="37.85546875" customWidth="1"/>
    <col min="13316" max="13316" width="16.42578125" customWidth="1"/>
    <col min="13317" max="13317" width="12.140625" customWidth="1"/>
    <col min="13318" max="13318" width="11.7109375" customWidth="1"/>
    <col min="13569" max="13569" width="0.42578125" customWidth="1"/>
    <col min="13570" max="13570" width="13.85546875" customWidth="1"/>
    <col min="13571" max="13571" width="37.85546875" customWidth="1"/>
    <col min="13572" max="13572" width="16.42578125" customWidth="1"/>
    <col min="13573" max="13573" width="12.140625" customWidth="1"/>
    <col min="13574" max="13574" width="11.7109375" customWidth="1"/>
    <col min="13825" max="13825" width="0.42578125" customWidth="1"/>
    <col min="13826" max="13826" width="13.85546875" customWidth="1"/>
    <col min="13827" max="13827" width="37.85546875" customWidth="1"/>
    <col min="13828" max="13828" width="16.42578125" customWidth="1"/>
    <col min="13829" max="13829" width="12.140625" customWidth="1"/>
    <col min="13830" max="13830" width="11.7109375" customWidth="1"/>
    <col min="14081" max="14081" width="0.42578125" customWidth="1"/>
    <col min="14082" max="14082" width="13.85546875" customWidth="1"/>
    <col min="14083" max="14083" width="37.85546875" customWidth="1"/>
    <col min="14084" max="14084" width="16.42578125" customWidth="1"/>
    <col min="14085" max="14085" width="12.140625" customWidth="1"/>
    <col min="14086" max="14086" width="11.7109375" customWidth="1"/>
    <col min="14337" max="14337" width="0.42578125" customWidth="1"/>
    <col min="14338" max="14338" width="13.85546875" customWidth="1"/>
    <col min="14339" max="14339" width="37.85546875" customWidth="1"/>
    <col min="14340" max="14340" width="16.42578125" customWidth="1"/>
    <col min="14341" max="14341" width="12.140625" customWidth="1"/>
    <col min="14342" max="14342" width="11.7109375" customWidth="1"/>
    <col min="14593" max="14593" width="0.42578125" customWidth="1"/>
    <col min="14594" max="14594" width="13.85546875" customWidth="1"/>
    <col min="14595" max="14595" width="37.85546875" customWidth="1"/>
    <col min="14596" max="14596" width="16.42578125" customWidth="1"/>
    <col min="14597" max="14597" width="12.140625" customWidth="1"/>
    <col min="14598" max="14598" width="11.7109375" customWidth="1"/>
    <col min="14849" max="14849" width="0.42578125" customWidth="1"/>
    <col min="14850" max="14850" width="13.85546875" customWidth="1"/>
    <col min="14851" max="14851" width="37.85546875" customWidth="1"/>
    <col min="14852" max="14852" width="16.42578125" customWidth="1"/>
    <col min="14853" max="14853" width="12.140625" customWidth="1"/>
    <col min="14854" max="14854" width="11.7109375" customWidth="1"/>
    <col min="15105" max="15105" width="0.42578125" customWidth="1"/>
    <col min="15106" max="15106" width="13.85546875" customWidth="1"/>
    <col min="15107" max="15107" width="37.85546875" customWidth="1"/>
    <col min="15108" max="15108" width="16.42578125" customWidth="1"/>
    <col min="15109" max="15109" width="12.140625" customWidth="1"/>
    <col min="15110" max="15110" width="11.7109375" customWidth="1"/>
    <col min="15361" max="15361" width="0.42578125" customWidth="1"/>
    <col min="15362" max="15362" width="13.85546875" customWidth="1"/>
    <col min="15363" max="15363" width="37.85546875" customWidth="1"/>
    <col min="15364" max="15364" width="16.42578125" customWidth="1"/>
    <col min="15365" max="15365" width="12.140625" customWidth="1"/>
    <col min="15366" max="15366" width="11.7109375" customWidth="1"/>
    <col min="15617" max="15617" width="0.42578125" customWidth="1"/>
    <col min="15618" max="15618" width="13.85546875" customWidth="1"/>
    <col min="15619" max="15619" width="37.85546875" customWidth="1"/>
    <col min="15620" max="15620" width="16.42578125" customWidth="1"/>
    <col min="15621" max="15621" width="12.140625" customWidth="1"/>
    <col min="15622" max="15622" width="11.7109375" customWidth="1"/>
    <col min="15873" max="15873" width="0.42578125" customWidth="1"/>
    <col min="15874" max="15874" width="13.85546875" customWidth="1"/>
    <col min="15875" max="15875" width="37.85546875" customWidth="1"/>
    <col min="15876" max="15876" width="16.42578125" customWidth="1"/>
    <col min="15877" max="15877" width="12.140625" customWidth="1"/>
    <col min="15878" max="15878" width="11.7109375" customWidth="1"/>
    <col min="16129" max="16129" width="0.42578125" customWidth="1"/>
    <col min="16130" max="16130" width="13.85546875" customWidth="1"/>
    <col min="16131" max="16131" width="37.85546875" customWidth="1"/>
    <col min="16132" max="16132" width="16.42578125" customWidth="1"/>
    <col min="16133" max="16133" width="12.140625" customWidth="1"/>
    <col min="16134" max="16134" width="11.7109375" customWidth="1"/>
  </cols>
  <sheetData>
    <row r="1" spans="2:10" ht="21" customHeight="1">
      <c r="B1" s="236" t="s">
        <v>150</v>
      </c>
      <c r="C1" s="236"/>
      <c r="D1" s="236"/>
      <c r="E1" s="236"/>
      <c r="F1" s="236"/>
    </row>
    <row r="2" spans="2:10" ht="17.25" customHeight="1">
      <c r="B2" s="237" t="s">
        <v>100</v>
      </c>
      <c r="C2" s="239" t="s">
        <v>101</v>
      </c>
      <c r="D2" s="237" t="s">
        <v>102</v>
      </c>
      <c r="E2" s="239" t="s">
        <v>103</v>
      </c>
      <c r="F2" s="230" t="s">
        <v>74</v>
      </c>
    </row>
    <row r="3" spans="2:10" ht="17.25" customHeight="1">
      <c r="B3" s="238"/>
      <c r="C3" s="240"/>
      <c r="D3" s="238"/>
      <c r="E3" s="240"/>
      <c r="F3" s="230"/>
    </row>
    <row r="4" spans="2:10" ht="17.25" customHeight="1">
      <c r="B4" s="20"/>
      <c r="C4" s="21"/>
      <c r="D4" s="22"/>
      <c r="E4" s="6"/>
      <c r="F4" s="227"/>
    </row>
    <row r="5" spans="2:10" ht="17.25" customHeight="1">
      <c r="B5" s="7"/>
      <c r="C5" s="21"/>
      <c r="D5" s="22"/>
      <c r="E5" s="6"/>
      <c r="F5" s="228"/>
    </row>
    <row r="6" spans="2:10" ht="17.25" customHeight="1">
      <c r="B6" s="20"/>
      <c r="C6" s="21"/>
      <c r="D6" s="22"/>
      <c r="E6" s="6"/>
      <c r="F6" s="228"/>
    </row>
    <row r="7" spans="2:10" ht="17.25" customHeight="1">
      <c r="B7" s="23"/>
      <c r="C7" s="24"/>
      <c r="D7" s="22"/>
      <c r="E7" s="6"/>
      <c r="F7" s="228"/>
    </row>
    <row r="8" spans="2:10" ht="17.25" customHeight="1">
      <c r="B8" s="23"/>
      <c r="C8" s="24"/>
      <c r="D8" s="22"/>
      <c r="E8" s="6"/>
      <c r="F8" s="228"/>
      <c r="J8" s="25"/>
    </row>
    <row r="9" spans="2:10" ht="17.25" customHeight="1">
      <c r="B9" s="26"/>
      <c r="C9" s="24"/>
      <c r="D9" s="22"/>
      <c r="E9" s="6"/>
      <c r="F9" s="228"/>
    </row>
    <row r="10" spans="2:10" ht="17.25" customHeight="1">
      <c r="B10" s="26"/>
      <c r="C10" s="24"/>
      <c r="D10" s="22"/>
      <c r="E10" s="6"/>
      <c r="F10" s="228"/>
    </row>
    <row r="11" spans="2:10" ht="17.25" customHeight="1">
      <c r="B11" s="27"/>
      <c r="C11" s="24"/>
      <c r="D11" s="18"/>
      <c r="E11" s="18"/>
      <c r="F11" s="229"/>
    </row>
    <row r="12" spans="2:10" ht="17.25" customHeight="1">
      <c r="B12" s="230" t="s">
        <v>104</v>
      </c>
      <c r="C12" s="230"/>
      <c r="D12" s="230"/>
      <c r="E12" s="230"/>
      <c r="F12" s="230"/>
    </row>
    <row r="13" spans="2:10" ht="17.25" customHeight="1">
      <c r="B13" s="28" t="s">
        <v>105</v>
      </c>
      <c r="C13" s="13" t="s">
        <v>106</v>
      </c>
      <c r="D13" s="13" t="s">
        <v>107</v>
      </c>
      <c r="E13" s="13" t="s">
        <v>108</v>
      </c>
      <c r="F13" s="13" t="s">
        <v>74</v>
      </c>
    </row>
    <row r="14" spans="2:10" ht="17.25" customHeight="1">
      <c r="B14" s="16"/>
      <c r="C14" s="16"/>
      <c r="D14" s="15"/>
      <c r="E14" s="15"/>
      <c r="F14" s="221"/>
    </row>
    <row r="15" spans="2:10" ht="17.25" customHeight="1">
      <c r="B15" s="16"/>
      <c r="C15" s="16"/>
      <c r="D15" s="15"/>
      <c r="E15" s="15"/>
      <c r="F15" s="222"/>
    </row>
    <row r="16" spans="2:10" ht="17.25" customHeight="1">
      <c r="B16" s="16"/>
      <c r="C16" s="16"/>
      <c r="D16" s="15"/>
      <c r="E16" s="15"/>
      <c r="F16" s="223"/>
    </row>
    <row r="17" spans="1:6">
      <c r="B17" s="224"/>
      <c r="C17" s="224"/>
      <c r="D17" s="224"/>
      <c r="E17" s="224"/>
      <c r="F17" s="224"/>
    </row>
    <row r="18" spans="1:6">
      <c r="B18" s="231" t="s">
        <v>109</v>
      </c>
      <c r="C18" s="231"/>
      <c r="D18" s="231"/>
      <c r="E18" s="231"/>
      <c r="F18" s="231"/>
    </row>
    <row r="19" spans="1:6">
      <c r="B19" s="28" t="s">
        <v>105</v>
      </c>
      <c r="C19" s="13" t="s">
        <v>106</v>
      </c>
      <c r="D19" s="13" t="s">
        <v>110</v>
      </c>
      <c r="E19" s="13" t="s">
        <v>108</v>
      </c>
      <c r="F19" s="13" t="s">
        <v>74</v>
      </c>
    </row>
    <row r="20" spans="1:6">
      <c r="B20" s="16"/>
      <c r="C20" s="16"/>
      <c r="D20" s="20"/>
      <c r="E20" s="15"/>
      <c r="F20" s="221"/>
    </row>
    <row r="21" spans="1:6">
      <c r="B21" s="16"/>
      <c r="C21" s="16"/>
      <c r="D21" s="20"/>
      <c r="E21" s="15"/>
      <c r="F21" s="222"/>
    </row>
    <row r="22" spans="1:6">
      <c r="B22" s="16"/>
      <c r="C22" s="16"/>
      <c r="D22" s="20"/>
      <c r="E22" s="15"/>
      <c r="F22" s="222"/>
    </row>
    <row r="23" spans="1:6">
      <c r="B23" s="16"/>
      <c r="C23" s="16"/>
      <c r="D23" s="20"/>
      <c r="E23" s="15"/>
      <c r="F23" s="223"/>
    </row>
    <row r="24" spans="1:6">
      <c r="B24" s="3"/>
      <c r="C24" s="3"/>
      <c r="D24" s="29"/>
      <c r="E24" s="9"/>
      <c r="F24" s="30"/>
    </row>
    <row r="26" spans="1:6">
      <c r="B26" s="232" t="s">
        <v>111</v>
      </c>
      <c r="C26" s="232" t="s">
        <v>149</v>
      </c>
      <c r="D26" s="232" t="s">
        <v>112</v>
      </c>
      <c r="E26" s="232" t="s">
        <v>113</v>
      </c>
      <c r="F26" s="232"/>
    </row>
    <row r="27" spans="1:6">
      <c r="B27" s="233"/>
      <c r="C27" s="233"/>
      <c r="D27" s="233"/>
      <c r="E27" s="232"/>
      <c r="F27" s="232"/>
    </row>
    <row r="28" spans="1:6">
      <c r="A28">
        <v>0</v>
      </c>
      <c r="B28" s="21"/>
      <c r="C28" s="1"/>
      <c r="D28" s="1"/>
      <c r="E28" s="234" t="s">
        <v>14</v>
      </c>
      <c r="F28" s="235"/>
    </row>
    <row r="30" spans="1:6">
      <c r="B30" s="226" t="s">
        <v>114</v>
      </c>
      <c r="C30" s="226"/>
      <c r="D30" s="226"/>
      <c r="E30" s="226"/>
      <c r="F30" s="226"/>
    </row>
    <row r="31" spans="1:6">
      <c r="B31" s="31" t="s">
        <v>105</v>
      </c>
      <c r="C31" s="32" t="s">
        <v>115</v>
      </c>
      <c r="D31" s="32" t="s">
        <v>116</v>
      </c>
      <c r="E31" s="33" t="s">
        <v>108</v>
      </c>
      <c r="F31" s="33" t="s">
        <v>74</v>
      </c>
    </row>
    <row r="32" spans="1:6">
      <c r="B32" s="16"/>
      <c r="C32" s="16"/>
      <c r="D32" s="16"/>
      <c r="E32" s="15"/>
      <c r="F32" s="221"/>
    </row>
    <row r="33" spans="2:7">
      <c r="B33" s="16"/>
      <c r="C33" s="16"/>
      <c r="D33" s="16"/>
      <c r="E33" s="15"/>
      <c r="F33" s="222"/>
    </row>
    <row r="34" spans="2:7">
      <c r="B34" s="16"/>
      <c r="C34" s="16"/>
      <c r="D34" s="16"/>
      <c r="E34" s="15"/>
      <c r="F34" s="223"/>
    </row>
    <row r="36" spans="2:7">
      <c r="B36" s="3"/>
      <c r="C36" s="3"/>
      <c r="D36" s="3"/>
      <c r="E36" s="9"/>
      <c r="F36" s="10"/>
    </row>
    <row r="37" spans="2:7" ht="15.75">
      <c r="B37" s="12" t="s">
        <v>135</v>
      </c>
      <c r="D37" s="225" t="s">
        <v>117</v>
      </c>
      <c r="E37" s="225"/>
      <c r="F37" s="225"/>
    </row>
    <row r="38" spans="2:7" ht="15.75">
      <c r="B38" t="s">
        <v>147</v>
      </c>
      <c r="D38" s="225"/>
      <c r="E38" s="225"/>
      <c r="F38" s="225"/>
    </row>
    <row r="39" spans="2:7">
      <c r="B39" s="224"/>
      <c r="C39" s="224"/>
      <c r="D39" s="224"/>
      <c r="E39" s="224"/>
      <c r="F39" s="224"/>
    </row>
    <row r="40" spans="2:7">
      <c r="B40" s="12"/>
      <c r="C40" s="12"/>
      <c r="D40" s="12"/>
      <c r="E40" s="12"/>
      <c r="F40" s="12"/>
    </row>
    <row r="41" spans="2:7">
      <c r="B41" s="12"/>
    </row>
    <row r="42" spans="2:7" ht="15.75">
      <c r="D42" s="225"/>
      <c r="E42" s="225"/>
      <c r="F42" s="225"/>
    </row>
    <row r="43" spans="2:7">
      <c r="G43" t="s">
        <v>134</v>
      </c>
    </row>
  </sheetData>
  <mergeCells count="23">
    <mergeCell ref="B1:F1"/>
    <mergeCell ref="B2:B3"/>
    <mergeCell ref="C2:C3"/>
    <mergeCell ref="D2:D3"/>
    <mergeCell ref="E2:E3"/>
    <mergeCell ref="F2:F3"/>
    <mergeCell ref="B30:F30"/>
    <mergeCell ref="F4:F11"/>
    <mergeCell ref="B12:F12"/>
    <mergeCell ref="F14:F16"/>
    <mergeCell ref="B17:F17"/>
    <mergeCell ref="B18:F18"/>
    <mergeCell ref="F20:F23"/>
    <mergeCell ref="B26:B27"/>
    <mergeCell ref="C26:C27"/>
    <mergeCell ref="D26:D27"/>
    <mergeCell ref="E26:F27"/>
    <mergeCell ref="E28:F28"/>
    <mergeCell ref="F32:F34"/>
    <mergeCell ref="B39:F39"/>
    <mergeCell ref="D42:F42"/>
    <mergeCell ref="D38:F38"/>
    <mergeCell ref="D37:F37"/>
  </mergeCells>
  <pageMargins left="0.65" right="0.25" top="0.75" bottom="0.75" header="0.3" footer="0.3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94"/>
  <sheetViews>
    <sheetView topLeftCell="A14" workbookViewId="0">
      <selection activeCell="E37" sqref="E37"/>
    </sheetView>
  </sheetViews>
  <sheetFormatPr defaultRowHeight="15"/>
  <cols>
    <col min="1" max="1" width="5" customWidth="1"/>
    <col min="2" max="2" width="15" style="12" customWidth="1"/>
    <col min="3" max="3" width="10" customWidth="1"/>
    <col min="4" max="4" width="9.5703125" customWidth="1"/>
    <col min="5" max="5" width="8.7109375" customWidth="1"/>
    <col min="6" max="6" width="12.28515625" customWidth="1"/>
    <col min="7" max="7" width="6.7109375" customWidth="1"/>
    <col min="8" max="8" width="7.85546875" style="19" customWidth="1"/>
    <col min="9" max="9" width="9.140625" customWidth="1"/>
    <col min="10" max="10" width="10.28515625" customWidth="1"/>
    <col min="11" max="11" width="10.42578125" customWidth="1"/>
    <col min="257" max="257" width="5" customWidth="1"/>
    <col min="258" max="258" width="9.5703125" customWidth="1"/>
    <col min="259" max="259" width="10" customWidth="1"/>
    <col min="260" max="260" width="9.5703125" customWidth="1"/>
    <col min="261" max="261" width="8.7109375" customWidth="1"/>
    <col min="262" max="262" width="7.42578125" customWidth="1"/>
    <col min="263" max="263" width="6.7109375" customWidth="1"/>
    <col min="264" max="264" width="7.85546875" customWidth="1"/>
    <col min="265" max="265" width="9.140625" customWidth="1"/>
    <col min="266" max="266" width="11" customWidth="1"/>
    <col min="267" max="267" width="9.140625" customWidth="1"/>
    <col min="513" max="513" width="5" customWidth="1"/>
    <col min="514" max="514" width="9.5703125" customWidth="1"/>
    <col min="515" max="515" width="10" customWidth="1"/>
    <col min="516" max="516" width="9.5703125" customWidth="1"/>
    <col min="517" max="517" width="8.7109375" customWidth="1"/>
    <col min="518" max="518" width="7.42578125" customWidth="1"/>
    <col min="519" max="519" width="6.7109375" customWidth="1"/>
    <col min="520" max="520" width="7.85546875" customWidth="1"/>
    <col min="521" max="521" width="9.140625" customWidth="1"/>
    <col min="522" max="522" width="11" customWidth="1"/>
    <col min="523" max="523" width="9.140625" customWidth="1"/>
    <col min="769" max="769" width="5" customWidth="1"/>
    <col min="770" max="770" width="9.5703125" customWidth="1"/>
    <col min="771" max="771" width="10" customWidth="1"/>
    <col min="772" max="772" width="9.5703125" customWidth="1"/>
    <col min="773" max="773" width="8.7109375" customWidth="1"/>
    <col min="774" max="774" width="7.42578125" customWidth="1"/>
    <col min="775" max="775" width="6.7109375" customWidth="1"/>
    <col min="776" max="776" width="7.85546875" customWidth="1"/>
    <col min="777" max="777" width="9.140625" customWidth="1"/>
    <col min="778" max="778" width="11" customWidth="1"/>
    <col min="779" max="779" width="9.140625" customWidth="1"/>
    <col min="1025" max="1025" width="5" customWidth="1"/>
    <col min="1026" max="1026" width="9.5703125" customWidth="1"/>
    <col min="1027" max="1027" width="10" customWidth="1"/>
    <col min="1028" max="1028" width="9.5703125" customWidth="1"/>
    <col min="1029" max="1029" width="8.7109375" customWidth="1"/>
    <col min="1030" max="1030" width="7.42578125" customWidth="1"/>
    <col min="1031" max="1031" width="6.7109375" customWidth="1"/>
    <col min="1032" max="1032" width="7.85546875" customWidth="1"/>
    <col min="1033" max="1033" width="9.140625" customWidth="1"/>
    <col min="1034" max="1034" width="11" customWidth="1"/>
    <col min="1035" max="1035" width="9.140625" customWidth="1"/>
    <col min="1281" max="1281" width="5" customWidth="1"/>
    <col min="1282" max="1282" width="9.5703125" customWidth="1"/>
    <col min="1283" max="1283" width="10" customWidth="1"/>
    <col min="1284" max="1284" width="9.5703125" customWidth="1"/>
    <col min="1285" max="1285" width="8.7109375" customWidth="1"/>
    <col min="1286" max="1286" width="7.42578125" customWidth="1"/>
    <col min="1287" max="1287" width="6.7109375" customWidth="1"/>
    <col min="1288" max="1288" width="7.85546875" customWidth="1"/>
    <col min="1289" max="1289" width="9.140625" customWidth="1"/>
    <col min="1290" max="1290" width="11" customWidth="1"/>
    <col min="1291" max="1291" width="9.140625" customWidth="1"/>
    <col min="1537" max="1537" width="5" customWidth="1"/>
    <col min="1538" max="1538" width="9.5703125" customWidth="1"/>
    <col min="1539" max="1539" width="10" customWidth="1"/>
    <col min="1540" max="1540" width="9.5703125" customWidth="1"/>
    <col min="1541" max="1541" width="8.7109375" customWidth="1"/>
    <col min="1542" max="1542" width="7.42578125" customWidth="1"/>
    <col min="1543" max="1543" width="6.7109375" customWidth="1"/>
    <col min="1544" max="1544" width="7.85546875" customWidth="1"/>
    <col min="1545" max="1545" width="9.140625" customWidth="1"/>
    <col min="1546" max="1546" width="11" customWidth="1"/>
    <col min="1547" max="1547" width="9.140625" customWidth="1"/>
    <col min="1793" max="1793" width="5" customWidth="1"/>
    <col min="1794" max="1794" width="9.5703125" customWidth="1"/>
    <col min="1795" max="1795" width="10" customWidth="1"/>
    <col min="1796" max="1796" width="9.5703125" customWidth="1"/>
    <col min="1797" max="1797" width="8.7109375" customWidth="1"/>
    <col min="1798" max="1798" width="7.42578125" customWidth="1"/>
    <col min="1799" max="1799" width="6.7109375" customWidth="1"/>
    <col min="1800" max="1800" width="7.85546875" customWidth="1"/>
    <col min="1801" max="1801" width="9.140625" customWidth="1"/>
    <col min="1802" max="1802" width="11" customWidth="1"/>
    <col min="1803" max="1803" width="9.140625" customWidth="1"/>
    <col min="2049" max="2049" width="5" customWidth="1"/>
    <col min="2050" max="2050" width="9.5703125" customWidth="1"/>
    <col min="2051" max="2051" width="10" customWidth="1"/>
    <col min="2052" max="2052" width="9.5703125" customWidth="1"/>
    <col min="2053" max="2053" width="8.7109375" customWidth="1"/>
    <col min="2054" max="2054" width="7.42578125" customWidth="1"/>
    <col min="2055" max="2055" width="6.7109375" customWidth="1"/>
    <col min="2056" max="2056" width="7.85546875" customWidth="1"/>
    <col min="2057" max="2057" width="9.140625" customWidth="1"/>
    <col min="2058" max="2058" width="11" customWidth="1"/>
    <col min="2059" max="2059" width="9.140625" customWidth="1"/>
    <col min="2305" max="2305" width="5" customWidth="1"/>
    <col min="2306" max="2306" width="9.5703125" customWidth="1"/>
    <col min="2307" max="2307" width="10" customWidth="1"/>
    <col min="2308" max="2308" width="9.5703125" customWidth="1"/>
    <col min="2309" max="2309" width="8.7109375" customWidth="1"/>
    <col min="2310" max="2310" width="7.42578125" customWidth="1"/>
    <col min="2311" max="2311" width="6.7109375" customWidth="1"/>
    <col min="2312" max="2312" width="7.85546875" customWidth="1"/>
    <col min="2313" max="2313" width="9.140625" customWidth="1"/>
    <col min="2314" max="2314" width="11" customWidth="1"/>
    <col min="2315" max="2315" width="9.140625" customWidth="1"/>
    <col min="2561" max="2561" width="5" customWidth="1"/>
    <col min="2562" max="2562" width="9.5703125" customWidth="1"/>
    <col min="2563" max="2563" width="10" customWidth="1"/>
    <col min="2564" max="2564" width="9.5703125" customWidth="1"/>
    <col min="2565" max="2565" width="8.7109375" customWidth="1"/>
    <col min="2566" max="2566" width="7.42578125" customWidth="1"/>
    <col min="2567" max="2567" width="6.7109375" customWidth="1"/>
    <col min="2568" max="2568" width="7.85546875" customWidth="1"/>
    <col min="2569" max="2569" width="9.140625" customWidth="1"/>
    <col min="2570" max="2570" width="11" customWidth="1"/>
    <col min="2571" max="2571" width="9.140625" customWidth="1"/>
    <col min="2817" max="2817" width="5" customWidth="1"/>
    <col min="2818" max="2818" width="9.5703125" customWidth="1"/>
    <col min="2819" max="2819" width="10" customWidth="1"/>
    <col min="2820" max="2820" width="9.5703125" customWidth="1"/>
    <col min="2821" max="2821" width="8.7109375" customWidth="1"/>
    <col min="2822" max="2822" width="7.42578125" customWidth="1"/>
    <col min="2823" max="2823" width="6.7109375" customWidth="1"/>
    <col min="2824" max="2824" width="7.85546875" customWidth="1"/>
    <col min="2825" max="2825" width="9.140625" customWidth="1"/>
    <col min="2826" max="2826" width="11" customWidth="1"/>
    <col min="2827" max="2827" width="9.140625" customWidth="1"/>
    <col min="3073" max="3073" width="5" customWidth="1"/>
    <col min="3074" max="3074" width="9.5703125" customWidth="1"/>
    <col min="3075" max="3075" width="10" customWidth="1"/>
    <col min="3076" max="3076" width="9.5703125" customWidth="1"/>
    <col min="3077" max="3077" width="8.7109375" customWidth="1"/>
    <col min="3078" max="3078" width="7.42578125" customWidth="1"/>
    <col min="3079" max="3079" width="6.7109375" customWidth="1"/>
    <col min="3080" max="3080" width="7.85546875" customWidth="1"/>
    <col min="3081" max="3081" width="9.140625" customWidth="1"/>
    <col min="3082" max="3082" width="11" customWidth="1"/>
    <col min="3083" max="3083" width="9.140625" customWidth="1"/>
    <col min="3329" max="3329" width="5" customWidth="1"/>
    <col min="3330" max="3330" width="9.5703125" customWidth="1"/>
    <col min="3331" max="3331" width="10" customWidth="1"/>
    <col min="3332" max="3332" width="9.5703125" customWidth="1"/>
    <col min="3333" max="3333" width="8.7109375" customWidth="1"/>
    <col min="3334" max="3334" width="7.42578125" customWidth="1"/>
    <col min="3335" max="3335" width="6.7109375" customWidth="1"/>
    <col min="3336" max="3336" width="7.85546875" customWidth="1"/>
    <col min="3337" max="3337" width="9.140625" customWidth="1"/>
    <col min="3338" max="3338" width="11" customWidth="1"/>
    <col min="3339" max="3339" width="9.140625" customWidth="1"/>
    <col min="3585" max="3585" width="5" customWidth="1"/>
    <col min="3586" max="3586" width="9.5703125" customWidth="1"/>
    <col min="3587" max="3587" width="10" customWidth="1"/>
    <col min="3588" max="3588" width="9.5703125" customWidth="1"/>
    <col min="3589" max="3589" width="8.7109375" customWidth="1"/>
    <col min="3590" max="3590" width="7.42578125" customWidth="1"/>
    <col min="3591" max="3591" width="6.7109375" customWidth="1"/>
    <col min="3592" max="3592" width="7.85546875" customWidth="1"/>
    <col min="3593" max="3593" width="9.140625" customWidth="1"/>
    <col min="3594" max="3594" width="11" customWidth="1"/>
    <col min="3595" max="3595" width="9.140625" customWidth="1"/>
    <col min="3841" max="3841" width="5" customWidth="1"/>
    <col min="3842" max="3842" width="9.5703125" customWidth="1"/>
    <col min="3843" max="3843" width="10" customWidth="1"/>
    <col min="3844" max="3844" width="9.5703125" customWidth="1"/>
    <col min="3845" max="3845" width="8.7109375" customWidth="1"/>
    <col min="3846" max="3846" width="7.42578125" customWidth="1"/>
    <col min="3847" max="3847" width="6.7109375" customWidth="1"/>
    <col min="3848" max="3848" width="7.85546875" customWidth="1"/>
    <col min="3849" max="3849" width="9.140625" customWidth="1"/>
    <col min="3850" max="3850" width="11" customWidth="1"/>
    <col min="3851" max="3851" width="9.140625" customWidth="1"/>
    <col min="4097" max="4097" width="5" customWidth="1"/>
    <col min="4098" max="4098" width="9.5703125" customWidth="1"/>
    <col min="4099" max="4099" width="10" customWidth="1"/>
    <col min="4100" max="4100" width="9.5703125" customWidth="1"/>
    <col min="4101" max="4101" width="8.7109375" customWidth="1"/>
    <col min="4102" max="4102" width="7.42578125" customWidth="1"/>
    <col min="4103" max="4103" width="6.7109375" customWidth="1"/>
    <col min="4104" max="4104" width="7.85546875" customWidth="1"/>
    <col min="4105" max="4105" width="9.140625" customWidth="1"/>
    <col min="4106" max="4106" width="11" customWidth="1"/>
    <col min="4107" max="4107" width="9.140625" customWidth="1"/>
    <col min="4353" max="4353" width="5" customWidth="1"/>
    <col min="4354" max="4354" width="9.5703125" customWidth="1"/>
    <col min="4355" max="4355" width="10" customWidth="1"/>
    <col min="4356" max="4356" width="9.5703125" customWidth="1"/>
    <col min="4357" max="4357" width="8.7109375" customWidth="1"/>
    <col min="4358" max="4358" width="7.42578125" customWidth="1"/>
    <col min="4359" max="4359" width="6.7109375" customWidth="1"/>
    <col min="4360" max="4360" width="7.85546875" customWidth="1"/>
    <col min="4361" max="4361" width="9.140625" customWidth="1"/>
    <col min="4362" max="4362" width="11" customWidth="1"/>
    <col min="4363" max="4363" width="9.140625" customWidth="1"/>
    <col min="4609" max="4609" width="5" customWidth="1"/>
    <col min="4610" max="4610" width="9.5703125" customWidth="1"/>
    <col min="4611" max="4611" width="10" customWidth="1"/>
    <col min="4612" max="4612" width="9.5703125" customWidth="1"/>
    <col min="4613" max="4613" width="8.7109375" customWidth="1"/>
    <col min="4614" max="4614" width="7.42578125" customWidth="1"/>
    <col min="4615" max="4615" width="6.7109375" customWidth="1"/>
    <col min="4616" max="4616" width="7.85546875" customWidth="1"/>
    <col min="4617" max="4617" width="9.140625" customWidth="1"/>
    <col min="4618" max="4618" width="11" customWidth="1"/>
    <col min="4619" max="4619" width="9.140625" customWidth="1"/>
    <col min="4865" max="4865" width="5" customWidth="1"/>
    <col min="4866" max="4866" width="9.5703125" customWidth="1"/>
    <col min="4867" max="4867" width="10" customWidth="1"/>
    <col min="4868" max="4868" width="9.5703125" customWidth="1"/>
    <col min="4869" max="4869" width="8.7109375" customWidth="1"/>
    <col min="4870" max="4870" width="7.42578125" customWidth="1"/>
    <col min="4871" max="4871" width="6.7109375" customWidth="1"/>
    <col min="4872" max="4872" width="7.85546875" customWidth="1"/>
    <col min="4873" max="4873" width="9.140625" customWidth="1"/>
    <col min="4874" max="4874" width="11" customWidth="1"/>
    <col min="4875" max="4875" width="9.140625" customWidth="1"/>
    <col min="5121" max="5121" width="5" customWidth="1"/>
    <col min="5122" max="5122" width="9.5703125" customWidth="1"/>
    <col min="5123" max="5123" width="10" customWidth="1"/>
    <col min="5124" max="5124" width="9.5703125" customWidth="1"/>
    <col min="5125" max="5125" width="8.7109375" customWidth="1"/>
    <col min="5126" max="5126" width="7.42578125" customWidth="1"/>
    <col min="5127" max="5127" width="6.7109375" customWidth="1"/>
    <col min="5128" max="5128" width="7.85546875" customWidth="1"/>
    <col min="5129" max="5129" width="9.140625" customWidth="1"/>
    <col min="5130" max="5130" width="11" customWidth="1"/>
    <col min="5131" max="5131" width="9.140625" customWidth="1"/>
    <col min="5377" max="5377" width="5" customWidth="1"/>
    <col min="5378" max="5378" width="9.5703125" customWidth="1"/>
    <col min="5379" max="5379" width="10" customWidth="1"/>
    <col min="5380" max="5380" width="9.5703125" customWidth="1"/>
    <col min="5381" max="5381" width="8.7109375" customWidth="1"/>
    <col min="5382" max="5382" width="7.42578125" customWidth="1"/>
    <col min="5383" max="5383" width="6.7109375" customWidth="1"/>
    <col min="5384" max="5384" width="7.85546875" customWidth="1"/>
    <col min="5385" max="5385" width="9.140625" customWidth="1"/>
    <col min="5386" max="5386" width="11" customWidth="1"/>
    <col min="5387" max="5387" width="9.140625" customWidth="1"/>
    <col min="5633" max="5633" width="5" customWidth="1"/>
    <col min="5634" max="5634" width="9.5703125" customWidth="1"/>
    <col min="5635" max="5635" width="10" customWidth="1"/>
    <col min="5636" max="5636" width="9.5703125" customWidth="1"/>
    <col min="5637" max="5637" width="8.7109375" customWidth="1"/>
    <col min="5638" max="5638" width="7.42578125" customWidth="1"/>
    <col min="5639" max="5639" width="6.7109375" customWidth="1"/>
    <col min="5640" max="5640" width="7.85546875" customWidth="1"/>
    <col min="5641" max="5641" width="9.140625" customWidth="1"/>
    <col min="5642" max="5642" width="11" customWidth="1"/>
    <col min="5643" max="5643" width="9.140625" customWidth="1"/>
    <col min="5889" max="5889" width="5" customWidth="1"/>
    <col min="5890" max="5890" width="9.5703125" customWidth="1"/>
    <col min="5891" max="5891" width="10" customWidth="1"/>
    <col min="5892" max="5892" width="9.5703125" customWidth="1"/>
    <col min="5893" max="5893" width="8.7109375" customWidth="1"/>
    <col min="5894" max="5894" width="7.42578125" customWidth="1"/>
    <col min="5895" max="5895" width="6.7109375" customWidth="1"/>
    <col min="5896" max="5896" width="7.85546875" customWidth="1"/>
    <col min="5897" max="5897" width="9.140625" customWidth="1"/>
    <col min="5898" max="5898" width="11" customWidth="1"/>
    <col min="5899" max="5899" width="9.140625" customWidth="1"/>
    <col min="6145" max="6145" width="5" customWidth="1"/>
    <col min="6146" max="6146" width="9.5703125" customWidth="1"/>
    <col min="6147" max="6147" width="10" customWidth="1"/>
    <col min="6148" max="6148" width="9.5703125" customWidth="1"/>
    <col min="6149" max="6149" width="8.7109375" customWidth="1"/>
    <col min="6150" max="6150" width="7.42578125" customWidth="1"/>
    <col min="6151" max="6151" width="6.7109375" customWidth="1"/>
    <col min="6152" max="6152" width="7.85546875" customWidth="1"/>
    <col min="6153" max="6153" width="9.140625" customWidth="1"/>
    <col min="6154" max="6154" width="11" customWidth="1"/>
    <col min="6155" max="6155" width="9.140625" customWidth="1"/>
    <col min="6401" max="6401" width="5" customWidth="1"/>
    <col min="6402" max="6402" width="9.5703125" customWidth="1"/>
    <col min="6403" max="6403" width="10" customWidth="1"/>
    <col min="6404" max="6404" width="9.5703125" customWidth="1"/>
    <col min="6405" max="6405" width="8.7109375" customWidth="1"/>
    <col min="6406" max="6406" width="7.42578125" customWidth="1"/>
    <col min="6407" max="6407" width="6.7109375" customWidth="1"/>
    <col min="6408" max="6408" width="7.85546875" customWidth="1"/>
    <col min="6409" max="6409" width="9.140625" customWidth="1"/>
    <col min="6410" max="6410" width="11" customWidth="1"/>
    <col min="6411" max="6411" width="9.140625" customWidth="1"/>
    <col min="6657" max="6657" width="5" customWidth="1"/>
    <col min="6658" max="6658" width="9.5703125" customWidth="1"/>
    <col min="6659" max="6659" width="10" customWidth="1"/>
    <col min="6660" max="6660" width="9.5703125" customWidth="1"/>
    <col min="6661" max="6661" width="8.7109375" customWidth="1"/>
    <col min="6662" max="6662" width="7.42578125" customWidth="1"/>
    <col min="6663" max="6663" width="6.7109375" customWidth="1"/>
    <col min="6664" max="6664" width="7.85546875" customWidth="1"/>
    <col min="6665" max="6665" width="9.140625" customWidth="1"/>
    <col min="6666" max="6666" width="11" customWidth="1"/>
    <col min="6667" max="6667" width="9.140625" customWidth="1"/>
    <col min="6913" max="6913" width="5" customWidth="1"/>
    <col min="6914" max="6914" width="9.5703125" customWidth="1"/>
    <col min="6915" max="6915" width="10" customWidth="1"/>
    <col min="6916" max="6916" width="9.5703125" customWidth="1"/>
    <col min="6917" max="6917" width="8.7109375" customWidth="1"/>
    <col min="6918" max="6918" width="7.42578125" customWidth="1"/>
    <col min="6919" max="6919" width="6.7109375" customWidth="1"/>
    <col min="6920" max="6920" width="7.85546875" customWidth="1"/>
    <col min="6921" max="6921" width="9.140625" customWidth="1"/>
    <col min="6922" max="6922" width="11" customWidth="1"/>
    <col min="6923" max="6923" width="9.140625" customWidth="1"/>
    <col min="7169" max="7169" width="5" customWidth="1"/>
    <col min="7170" max="7170" width="9.5703125" customWidth="1"/>
    <col min="7171" max="7171" width="10" customWidth="1"/>
    <col min="7172" max="7172" width="9.5703125" customWidth="1"/>
    <col min="7173" max="7173" width="8.7109375" customWidth="1"/>
    <col min="7174" max="7174" width="7.42578125" customWidth="1"/>
    <col min="7175" max="7175" width="6.7109375" customWidth="1"/>
    <col min="7176" max="7176" width="7.85546875" customWidth="1"/>
    <col min="7177" max="7177" width="9.140625" customWidth="1"/>
    <col min="7178" max="7178" width="11" customWidth="1"/>
    <col min="7179" max="7179" width="9.140625" customWidth="1"/>
    <col min="7425" max="7425" width="5" customWidth="1"/>
    <col min="7426" max="7426" width="9.5703125" customWidth="1"/>
    <col min="7427" max="7427" width="10" customWidth="1"/>
    <col min="7428" max="7428" width="9.5703125" customWidth="1"/>
    <col min="7429" max="7429" width="8.7109375" customWidth="1"/>
    <col min="7430" max="7430" width="7.42578125" customWidth="1"/>
    <col min="7431" max="7431" width="6.7109375" customWidth="1"/>
    <col min="7432" max="7432" width="7.85546875" customWidth="1"/>
    <col min="7433" max="7433" width="9.140625" customWidth="1"/>
    <col min="7434" max="7434" width="11" customWidth="1"/>
    <col min="7435" max="7435" width="9.140625" customWidth="1"/>
    <col min="7681" max="7681" width="5" customWidth="1"/>
    <col min="7682" max="7682" width="9.5703125" customWidth="1"/>
    <col min="7683" max="7683" width="10" customWidth="1"/>
    <col min="7684" max="7684" width="9.5703125" customWidth="1"/>
    <col min="7685" max="7685" width="8.7109375" customWidth="1"/>
    <col min="7686" max="7686" width="7.42578125" customWidth="1"/>
    <col min="7687" max="7687" width="6.7109375" customWidth="1"/>
    <col min="7688" max="7688" width="7.85546875" customWidth="1"/>
    <col min="7689" max="7689" width="9.140625" customWidth="1"/>
    <col min="7690" max="7690" width="11" customWidth="1"/>
    <col min="7691" max="7691" width="9.140625" customWidth="1"/>
    <col min="7937" max="7937" width="5" customWidth="1"/>
    <col min="7938" max="7938" width="9.5703125" customWidth="1"/>
    <col min="7939" max="7939" width="10" customWidth="1"/>
    <col min="7940" max="7940" width="9.5703125" customWidth="1"/>
    <col min="7941" max="7941" width="8.7109375" customWidth="1"/>
    <col min="7942" max="7942" width="7.42578125" customWidth="1"/>
    <col min="7943" max="7943" width="6.7109375" customWidth="1"/>
    <col min="7944" max="7944" width="7.85546875" customWidth="1"/>
    <col min="7945" max="7945" width="9.140625" customWidth="1"/>
    <col min="7946" max="7946" width="11" customWidth="1"/>
    <col min="7947" max="7947" width="9.140625" customWidth="1"/>
    <col min="8193" max="8193" width="5" customWidth="1"/>
    <col min="8194" max="8194" width="9.5703125" customWidth="1"/>
    <col min="8195" max="8195" width="10" customWidth="1"/>
    <col min="8196" max="8196" width="9.5703125" customWidth="1"/>
    <col min="8197" max="8197" width="8.7109375" customWidth="1"/>
    <col min="8198" max="8198" width="7.42578125" customWidth="1"/>
    <col min="8199" max="8199" width="6.7109375" customWidth="1"/>
    <col min="8200" max="8200" width="7.85546875" customWidth="1"/>
    <col min="8201" max="8201" width="9.140625" customWidth="1"/>
    <col min="8202" max="8202" width="11" customWidth="1"/>
    <col min="8203" max="8203" width="9.140625" customWidth="1"/>
    <col min="8449" max="8449" width="5" customWidth="1"/>
    <col min="8450" max="8450" width="9.5703125" customWidth="1"/>
    <col min="8451" max="8451" width="10" customWidth="1"/>
    <col min="8452" max="8452" width="9.5703125" customWidth="1"/>
    <col min="8453" max="8453" width="8.7109375" customWidth="1"/>
    <col min="8454" max="8454" width="7.42578125" customWidth="1"/>
    <col min="8455" max="8455" width="6.7109375" customWidth="1"/>
    <col min="8456" max="8456" width="7.85546875" customWidth="1"/>
    <col min="8457" max="8457" width="9.140625" customWidth="1"/>
    <col min="8458" max="8458" width="11" customWidth="1"/>
    <col min="8459" max="8459" width="9.140625" customWidth="1"/>
    <col min="8705" max="8705" width="5" customWidth="1"/>
    <col min="8706" max="8706" width="9.5703125" customWidth="1"/>
    <col min="8707" max="8707" width="10" customWidth="1"/>
    <col min="8708" max="8708" width="9.5703125" customWidth="1"/>
    <col min="8709" max="8709" width="8.7109375" customWidth="1"/>
    <col min="8710" max="8710" width="7.42578125" customWidth="1"/>
    <col min="8711" max="8711" width="6.7109375" customWidth="1"/>
    <col min="8712" max="8712" width="7.85546875" customWidth="1"/>
    <col min="8713" max="8713" width="9.140625" customWidth="1"/>
    <col min="8714" max="8714" width="11" customWidth="1"/>
    <col min="8715" max="8715" width="9.140625" customWidth="1"/>
    <col min="8961" max="8961" width="5" customWidth="1"/>
    <col min="8962" max="8962" width="9.5703125" customWidth="1"/>
    <col min="8963" max="8963" width="10" customWidth="1"/>
    <col min="8964" max="8964" width="9.5703125" customWidth="1"/>
    <col min="8965" max="8965" width="8.7109375" customWidth="1"/>
    <col min="8966" max="8966" width="7.42578125" customWidth="1"/>
    <col min="8967" max="8967" width="6.7109375" customWidth="1"/>
    <col min="8968" max="8968" width="7.85546875" customWidth="1"/>
    <col min="8969" max="8969" width="9.140625" customWidth="1"/>
    <col min="8970" max="8970" width="11" customWidth="1"/>
    <col min="8971" max="8971" width="9.140625" customWidth="1"/>
    <col min="9217" max="9217" width="5" customWidth="1"/>
    <col min="9218" max="9218" width="9.5703125" customWidth="1"/>
    <col min="9219" max="9219" width="10" customWidth="1"/>
    <col min="9220" max="9220" width="9.5703125" customWidth="1"/>
    <col min="9221" max="9221" width="8.7109375" customWidth="1"/>
    <col min="9222" max="9222" width="7.42578125" customWidth="1"/>
    <col min="9223" max="9223" width="6.7109375" customWidth="1"/>
    <col min="9224" max="9224" width="7.85546875" customWidth="1"/>
    <col min="9225" max="9225" width="9.140625" customWidth="1"/>
    <col min="9226" max="9226" width="11" customWidth="1"/>
    <col min="9227" max="9227" width="9.140625" customWidth="1"/>
    <col min="9473" max="9473" width="5" customWidth="1"/>
    <col min="9474" max="9474" width="9.5703125" customWidth="1"/>
    <col min="9475" max="9475" width="10" customWidth="1"/>
    <col min="9476" max="9476" width="9.5703125" customWidth="1"/>
    <col min="9477" max="9477" width="8.7109375" customWidth="1"/>
    <col min="9478" max="9478" width="7.42578125" customWidth="1"/>
    <col min="9479" max="9479" width="6.7109375" customWidth="1"/>
    <col min="9480" max="9480" width="7.85546875" customWidth="1"/>
    <col min="9481" max="9481" width="9.140625" customWidth="1"/>
    <col min="9482" max="9482" width="11" customWidth="1"/>
    <col min="9483" max="9483" width="9.140625" customWidth="1"/>
    <col min="9729" max="9729" width="5" customWidth="1"/>
    <col min="9730" max="9730" width="9.5703125" customWidth="1"/>
    <col min="9731" max="9731" width="10" customWidth="1"/>
    <col min="9732" max="9732" width="9.5703125" customWidth="1"/>
    <col min="9733" max="9733" width="8.7109375" customWidth="1"/>
    <col min="9734" max="9734" width="7.42578125" customWidth="1"/>
    <col min="9735" max="9735" width="6.7109375" customWidth="1"/>
    <col min="9736" max="9736" width="7.85546875" customWidth="1"/>
    <col min="9737" max="9737" width="9.140625" customWidth="1"/>
    <col min="9738" max="9738" width="11" customWidth="1"/>
    <col min="9739" max="9739" width="9.140625" customWidth="1"/>
    <col min="9985" max="9985" width="5" customWidth="1"/>
    <col min="9986" max="9986" width="9.5703125" customWidth="1"/>
    <col min="9987" max="9987" width="10" customWidth="1"/>
    <col min="9988" max="9988" width="9.5703125" customWidth="1"/>
    <col min="9989" max="9989" width="8.7109375" customWidth="1"/>
    <col min="9990" max="9990" width="7.42578125" customWidth="1"/>
    <col min="9991" max="9991" width="6.7109375" customWidth="1"/>
    <col min="9992" max="9992" width="7.85546875" customWidth="1"/>
    <col min="9993" max="9993" width="9.140625" customWidth="1"/>
    <col min="9994" max="9994" width="11" customWidth="1"/>
    <col min="9995" max="9995" width="9.140625" customWidth="1"/>
    <col min="10241" max="10241" width="5" customWidth="1"/>
    <col min="10242" max="10242" width="9.5703125" customWidth="1"/>
    <col min="10243" max="10243" width="10" customWidth="1"/>
    <col min="10244" max="10244" width="9.5703125" customWidth="1"/>
    <col min="10245" max="10245" width="8.7109375" customWidth="1"/>
    <col min="10246" max="10246" width="7.42578125" customWidth="1"/>
    <col min="10247" max="10247" width="6.7109375" customWidth="1"/>
    <col min="10248" max="10248" width="7.85546875" customWidth="1"/>
    <col min="10249" max="10249" width="9.140625" customWidth="1"/>
    <col min="10250" max="10250" width="11" customWidth="1"/>
    <col min="10251" max="10251" width="9.140625" customWidth="1"/>
    <col min="10497" max="10497" width="5" customWidth="1"/>
    <col min="10498" max="10498" width="9.5703125" customWidth="1"/>
    <col min="10499" max="10499" width="10" customWidth="1"/>
    <col min="10500" max="10500" width="9.5703125" customWidth="1"/>
    <col min="10501" max="10501" width="8.7109375" customWidth="1"/>
    <col min="10502" max="10502" width="7.42578125" customWidth="1"/>
    <col min="10503" max="10503" width="6.7109375" customWidth="1"/>
    <col min="10504" max="10504" width="7.85546875" customWidth="1"/>
    <col min="10505" max="10505" width="9.140625" customWidth="1"/>
    <col min="10506" max="10506" width="11" customWidth="1"/>
    <col min="10507" max="10507" width="9.140625" customWidth="1"/>
    <col min="10753" max="10753" width="5" customWidth="1"/>
    <col min="10754" max="10754" width="9.5703125" customWidth="1"/>
    <col min="10755" max="10755" width="10" customWidth="1"/>
    <col min="10756" max="10756" width="9.5703125" customWidth="1"/>
    <col min="10757" max="10757" width="8.7109375" customWidth="1"/>
    <col min="10758" max="10758" width="7.42578125" customWidth="1"/>
    <col min="10759" max="10759" width="6.7109375" customWidth="1"/>
    <col min="10760" max="10760" width="7.85546875" customWidth="1"/>
    <col min="10761" max="10761" width="9.140625" customWidth="1"/>
    <col min="10762" max="10762" width="11" customWidth="1"/>
    <col min="10763" max="10763" width="9.140625" customWidth="1"/>
    <col min="11009" max="11009" width="5" customWidth="1"/>
    <col min="11010" max="11010" width="9.5703125" customWidth="1"/>
    <col min="11011" max="11011" width="10" customWidth="1"/>
    <col min="11012" max="11012" width="9.5703125" customWidth="1"/>
    <col min="11013" max="11013" width="8.7109375" customWidth="1"/>
    <col min="11014" max="11014" width="7.42578125" customWidth="1"/>
    <col min="11015" max="11015" width="6.7109375" customWidth="1"/>
    <col min="11016" max="11016" width="7.85546875" customWidth="1"/>
    <col min="11017" max="11017" width="9.140625" customWidth="1"/>
    <col min="11018" max="11018" width="11" customWidth="1"/>
    <col min="11019" max="11019" width="9.140625" customWidth="1"/>
    <col min="11265" max="11265" width="5" customWidth="1"/>
    <col min="11266" max="11266" width="9.5703125" customWidth="1"/>
    <col min="11267" max="11267" width="10" customWidth="1"/>
    <col min="11268" max="11268" width="9.5703125" customWidth="1"/>
    <col min="11269" max="11269" width="8.7109375" customWidth="1"/>
    <col min="11270" max="11270" width="7.42578125" customWidth="1"/>
    <col min="11271" max="11271" width="6.7109375" customWidth="1"/>
    <col min="11272" max="11272" width="7.85546875" customWidth="1"/>
    <col min="11273" max="11273" width="9.140625" customWidth="1"/>
    <col min="11274" max="11274" width="11" customWidth="1"/>
    <col min="11275" max="11275" width="9.140625" customWidth="1"/>
    <col min="11521" max="11521" width="5" customWidth="1"/>
    <col min="11522" max="11522" width="9.5703125" customWidth="1"/>
    <col min="11523" max="11523" width="10" customWidth="1"/>
    <col min="11524" max="11524" width="9.5703125" customWidth="1"/>
    <col min="11525" max="11525" width="8.7109375" customWidth="1"/>
    <col min="11526" max="11526" width="7.42578125" customWidth="1"/>
    <col min="11527" max="11527" width="6.7109375" customWidth="1"/>
    <col min="11528" max="11528" width="7.85546875" customWidth="1"/>
    <col min="11529" max="11529" width="9.140625" customWidth="1"/>
    <col min="11530" max="11530" width="11" customWidth="1"/>
    <col min="11531" max="11531" width="9.140625" customWidth="1"/>
    <col min="11777" max="11777" width="5" customWidth="1"/>
    <col min="11778" max="11778" width="9.5703125" customWidth="1"/>
    <col min="11779" max="11779" width="10" customWidth="1"/>
    <col min="11780" max="11780" width="9.5703125" customWidth="1"/>
    <col min="11781" max="11781" width="8.7109375" customWidth="1"/>
    <col min="11782" max="11782" width="7.42578125" customWidth="1"/>
    <col min="11783" max="11783" width="6.7109375" customWidth="1"/>
    <col min="11784" max="11784" width="7.85546875" customWidth="1"/>
    <col min="11785" max="11785" width="9.140625" customWidth="1"/>
    <col min="11786" max="11786" width="11" customWidth="1"/>
    <col min="11787" max="11787" width="9.140625" customWidth="1"/>
    <col min="12033" max="12033" width="5" customWidth="1"/>
    <col min="12034" max="12034" width="9.5703125" customWidth="1"/>
    <col min="12035" max="12035" width="10" customWidth="1"/>
    <col min="12036" max="12036" width="9.5703125" customWidth="1"/>
    <col min="12037" max="12037" width="8.7109375" customWidth="1"/>
    <col min="12038" max="12038" width="7.42578125" customWidth="1"/>
    <col min="12039" max="12039" width="6.7109375" customWidth="1"/>
    <col min="12040" max="12040" width="7.85546875" customWidth="1"/>
    <col min="12041" max="12041" width="9.140625" customWidth="1"/>
    <col min="12042" max="12042" width="11" customWidth="1"/>
    <col min="12043" max="12043" width="9.140625" customWidth="1"/>
    <col min="12289" max="12289" width="5" customWidth="1"/>
    <col min="12290" max="12290" width="9.5703125" customWidth="1"/>
    <col min="12291" max="12291" width="10" customWidth="1"/>
    <col min="12292" max="12292" width="9.5703125" customWidth="1"/>
    <col min="12293" max="12293" width="8.7109375" customWidth="1"/>
    <col min="12294" max="12294" width="7.42578125" customWidth="1"/>
    <col min="12295" max="12295" width="6.7109375" customWidth="1"/>
    <col min="12296" max="12296" width="7.85546875" customWidth="1"/>
    <col min="12297" max="12297" width="9.140625" customWidth="1"/>
    <col min="12298" max="12298" width="11" customWidth="1"/>
    <col min="12299" max="12299" width="9.140625" customWidth="1"/>
    <col min="12545" max="12545" width="5" customWidth="1"/>
    <col min="12546" max="12546" width="9.5703125" customWidth="1"/>
    <col min="12547" max="12547" width="10" customWidth="1"/>
    <col min="12548" max="12548" width="9.5703125" customWidth="1"/>
    <col min="12549" max="12549" width="8.7109375" customWidth="1"/>
    <col min="12550" max="12550" width="7.42578125" customWidth="1"/>
    <col min="12551" max="12551" width="6.7109375" customWidth="1"/>
    <col min="12552" max="12552" width="7.85546875" customWidth="1"/>
    <col min="12553" max="12553" width="9.140625" customWidth="1"/>
    <col min="12554" max="12554" width="11" customWidth="1"/>
    <col min="12555" max="12555" width="9.140625" customWidth="1"/>
    <col min="12801" max="12801" width="5" customWidth="1"/>
    <col min="12802" max="12802" width="9.5703125" customWidth="1"/>
    <col min="12803" max="12803" width="10" customWidth="1"/>
    <col min="12804" max="12804" width="9.5703125" customWidth="1"/>
    <col min="12805" max="12805" width="8.7109375" customWidth="1"/>
    <col min="12806" max="12806" width="7.42578125" customWidth="1"/>
    <col min="12807" max="12807" width="6.7109375" customWidth="1"/>
    <col min="12808" max="12808" width="7.85546875" customWidth="1"/>
    <col min="12809" max="12809" width="9.140625" customWidth="1"/>
    <col min="12810" max="12810" width="11" customWidth="1"/>
    <col min="12811" max="12811" width="9.140625" customWidth="1"/>
    <col min="13057" max="13057" width="5" customWidth="1"/>
    <col min="13058" max="13058" width="9.5703125" customWidth="1"/>
    <col min="13059" max="13059" width="10" customWidth="1"/>
    <col min="13060" max="13060" width="9.5703125" customWidth="1"/>
    <col min="13061" max="13061" width="8.7109375" customWidth="1"/>
    <col min="13062" max="13062" width="7.42578125" customWidth="1"/>
    <col min="13063" max="13063" width="6.7109375" customWidth="1"/>
    <col min="13064" max="13064" width="7.85546875" customWidth="1"/>
    <col min="13065" max="13065" width="9.140625" customWidth="1"/>
    <col min="13066" max="13066" width="11" customWidth="1"/>
    <col min="13067" max="13067" width="9.140625" customWidth="1"/>
    <col min="13313" max="13313" width="5" customWidth="1"/>
    <col min="13314" max="13314" width="9.5703125" customWidth="1"/>
    <col min="13315" max="13315" width="10" customWidth="1"/>
    <col min="13316" max="13316" width="9.5703125" customWidth="1"/>
    <col min="13317" max="13317" width="8.7109375" customWidth="1"/>
    <col min="13318" max="13318" width="7.42578125" customWidth="1"/>
    <col min="13319" max="13319" width="6.7109375" customWidth="1"/>
    <col min="13320" max="13320" width="7.85546875" customWidth="1"/>
    <col min="13321" max="13321" width="9.140625" customWidth="1"/>
    <col min="13322" max="13322" width="11" customWidth="1"/>
    <col min="13323" max="13323" width="9.140625" customWidth="1"/>
    <col min="13569" max="13569" width="5" customWidth="1"/>
    <col min="13570" max="13570" width="9.5703125" customWidth="1"/>
    <col min="13571" max="13571" width="10" customWidth="1"/>
    <col min="13572" max="13572" width="9.5703125" customWidth="1"/>
    <col min="13573" max="13573" width="8.7109375" customWidth="1"/>
    <col min="13574" max="13574" width="7.42578125" customWidth="1"/>
    <col min="13575" max="13575" width="6.7109375" customWidth="1"/>
    <col min="13576" max="13576" width="7.85546875" customWidth="1"/>
    <col min="13577" max="13577" width="9.140625" customWidth="1"/>
    <col min="13578" max="13578" width="11" customWidth="1"/>
    <col min="13579" max="13579" width="9.140625" customWidth="1"/>
    <col min="13825" max="13825" width="5" customWidth="1"/>
    <col min="13826" max="13826" width="9.5703125" customWidth="1"/>
    <col min="13827" max="13827" width="10" customWidth="1"/>
    <col min="13828" max="13828" width="9.5703125" customWidth="1"/>
    <col min="13829" max="13829" width="8.7109375" customWidth="1"/>
    <col min="13830" max="13830" width="7.42578125" customWidth="1"/>
    <col min="13831" max="13831" width="6.7109375" customWidth="1"/>
    <col min="13832" max="13832" width="7.85546875" customWidth="1"/>
    <col min="13833" max="13833" width="9.140625" customWidth="1"/>
    <col min="13834" max="13834" width="11" customWidth="1"/>
    <col min="13835" max="13835" width="9.140625" customWidth="1"/>
    <col min="14081" max="14081" width="5" customWidth="1"/>
    <col min="14082" max="14082" width="9.5703125" customWidth="1"/>
    <col min="14083" max="14083" width="10" customWidth="1"/>
    <col min="14084" max="14084" width="9.5703125" customWidth="1"/>
    <col min="14085" max="14085" width="8.7109375" customWidth="1"/>
    <col min="14086" max="14086" width="7.42578125" customWidth="1"/>
    <col min="14087" max="14087" width="6.7109375" customWidth="1"/>
    <col min="14088" max="14088" width="7.85546875" customWidth="1"/>
    <col min="14089" max="14089" width="9.140625" customWidth="1"/>
    <col min="14090" max="14090" width="11" customWidth="1"/>
    <col min="14091" max="14091" width="9.140625" customWidth="1"/>
    <col min="14337" max="14337" width="5" customWidth="1"/>
    <col min="14338" max="14338" width="9.5703125" customWidth="1"/>
    <col min="14339" max="14339" width="10" customWidth="1"/>
    <col min="14340" max="14340" width="9.5703125" customWidth="1"/>
    <col min="14341" max="14341" width="8.7109375" customWidth="1"/>
    <col min="14342" max="14342" width="7.42578125" customWidth="1"/>
    <col min="14343" max="14343" width="6.7109375" customWidth="1"/>
    <col min="14344" max="14344" width="7.85546875" customWidth="1"/>
    <col min="14345" max="14345" width="9.140625" customWidth="1"/>
    <col min="14346" max="14346" width="11" customWidth="1"/>
    <col min="14347" max="14347" width="9.140625" customWidth="1"/>
    <col min="14593" max="14593" width="5" customWidth="1"/>
    <col min="14594" max="14594" width="9.5703125" customWidth="1"/>
    <col min="14595" max="14595" width="10" customWidth="1"/>
    <col min="14596" max="14596" width="9.5703125" customWidth="1"/>
    <col min="14597" max="14597" width="8.7109375" customWidth="1"/>
    <col min="14598" max="14598" width="7.42578125" customWidth="1"/>
    <col min="14599" max="14599" width="6.7109375" customWidth="1"/>
    <col min="14600" max="14600" width="7.85546875" customWidth="1"/>
    <col min="14601" max="14601" width="9.140625" customWidth="1"/>
    <col min="14602" max="14602" width="11" customWidth="1"/>
    <col min="14603" max="14603" width="9.140625" customWidth="1"/>
    <col min="14849" max="14849" width="5" customWidth="1"/>
    <col min="14850" max="14850" width="9.5703125" customWidth="1"/>
    <col min="14851" max="14851" width="10" customWidth="1"/>
    <col min="14852" max="14852" width="9.5703125" customWidth="1"/>
    <col min="14853" max="14853" width="8.7109375" customWidth="1"/>
    <col min="14854" max="14854" width="7.42578125" customWidth="1"/>
    <col min="14855" max="14855" width="6.7109375" customWidth="1"/>
    <col min="14856" max="14856" width="7.85546875" customWidth="1"/>
    <col min="14857" max="14857" width="9.140625" customWidth="1"/>
    <col min="14858" max="14858" width="11" customWidth="1"/>
    <col min="14859" max="14859" width="9.140625" customWidth="1"/>
    <col min="15105" max="15105" width="5" customWidth="1"/>
    <col min="15106" max="15106" width="9.5703125" customWidth="1"/>
    <col min="15107" max="15107" width="10" customWidth="1"/>
    <col min="15108" max="15108" width="9.5703125" customWidth="1"/>
    <col min="15109" max="15109" width="8.7109375" customWidth="1"/>
    <col min="15110" max="15110" width="7.42578125" customWidth="1"/>
    <col min="15111" max="15111" width="6.7109375" customWidth="1"/>
    <col min="15112" max="15112" width="7.85546875" customWidth="1"/>
    <col min="15113" max="15113" width="9.140625" customWidth="1"/>
    <col min="15114" max="15114" width="11" customWidth="1"/>
    <col min="15115" max="15115" width="9.140625" customWidth="1"/>
    <col min="15361" max="15361" width="5" customWidth="1"/>
    <col min="15362" max="15362" width="9.5703125" customWidth="1"/>
    <col min="15363" max="15363" width="10" customWidth="1"/>
    <col min="15364" max="15364" width="9.5703125" customWidth="1"/>
    <col min="15365" max="15365" width="8.7109375" customWidth="1"/>
    <col min="15366" max="15366" width="7.42578125" customWidth="1"/>
    <col min="15367" max="15367" width="6.7109375" customWidth="1"/>
    <col min="15368" max="15368" width="7.85546875" customWidth="1"/>
    <col min="15369" max="15369" width="9.140625" customWidth="1"/>
    <col min="15370" max="15370" width="11" customWidth="1"/>
    <col min="15371" max="15371" width="9.140625" customWidth="1"/>
    <col min="15617" max="15617" width="5" customWidth="1"/>
    <col min="15618" max="15618" width="9.5703125" customWidth="1"/>
    <col min="15619" max="15619" width="10" customWidth="1"/>
    <col min="15620" max="15620" width="9.5703125" customWidth="1"/>
    <col min="15621" max="15621" width="8.7109375" customWidth="1"/>
    <col min="15622" max="15622" width="7.42578125" customWidth="1"/>
    <col min="15623" max="15623" width="6.7109375" customWidth="1"/>
    <col min="15624" max="15624" width="7.85546875" customWidth="1"/>
    <col min="15625" max="15625" width="9.140625" customWidth="1"/>
    <col min="15626" max="15626" width="11" customWidth="1"/>
    <col min="15627" max="15627" width="9.140625" customWidth="1"/>
    <col min="15873" max="15873" width="5" customWidth="1"/>
    <col min="15874" max="15874" width="9.5703125" customWidth="1"/>
    <col min="15875" max="15875" width="10" customWidth="1"/>
    <col min="15876" max="15876" width="9.5703125" customWidth="1"/>
    <col min="15877" max="15877" width="8.7109375" customWidth="1"/>
    <col min="15878" max="15878" width="7.42578125" customWidth="1"/>
    <col min="15879" max="15879" width="6.7109375" customWidth="1"/>
    <col min="15880" max="15880" width="7.85546875" customWidth="1"/>
    <col min="15881" max="15881" width="9.140625" customWidth="1"/>
    <col min="15882" max="15882" width="11" customWidth="1"/>
    <col min="15883" max="15883" width="9.140625" customWidth="1"/>
    <col min="16129" max="16129" width="5" customWidth="1"/>
    <col min="16130" max="16130" width="9.5703125" customWidth="1"/>
    <col min="16131" max="16131" width="10" customWidth="1"/>
    <col min="16132" max="16132" width="9.5703125" customWidth="1"/>
    <col min="16133" max="16133" width="8.7109375" customWidth="1"/>
    <col min="16134" max="16134" width="7.42578125" customWidth="1"/>
    <col min="16135" max="16135" width="6.7109375" customWidth="1"/>
    <col min="16136" max="16136" width="7.85546875" customWidth="1"/>
    <col min="16137" max="16137" width="9.140625" customWidth="1"/>
    <col min="16138" max="16138" width="11" customWidth="1"/>
    <col min="16139" max="16139" width="9.140625" customWidth="1"/>
  </cols>
  <sheetData>
    <row r="1" spans="1:15" ht="31.5" customHeight="1">
      <c r="A1" s="213" t="s">
        <v>202</v>
      </c>
      <c r="B1" s="214"/>
      <c r="C1" s="214"/>
      <c r="D1" s="214"/>
      <c r="E1" s="214"/>
      <c r="F1" s="214"/>
      <c r="G1" s="215" t="s">
        <v>178</v>
      </c>
      <c r="H1" s="215"/>
      <c r="I1" s="215"/>
      <c r="J1" s="215"/>
      <c r="K1" s="73"/>
    </row>
    <row r="2" spans="1:15" ht="38.25" customHeight="1">
      <c r="A2" s="67" t="s">
        <v>65</v>
      </c>
      <c r="B2" s="68" t="s">
        <v>66</v>
      </c>
      <c r="C2" s="67" t="s">
        <v>67</v>
      </c>
      <c r="D2" s="67" t="s">
        <v>68</v>
      </c>
      <c r="E2" s="67" t="s">
        <v>69</v>
      </c>
      <c r="F2" s="67" t="s">
        <v>70</v>
      </c>
      <c r="G2" s="67" t="s">
        <v>71</v>
      </c>
      <c r="H2" s="67" t="s">
        <v>72</v>
      </c>
      <c r="I2" s="69" t="s">
        <v>73</v>
      </c>
      <c r="J2" s="67" t="s">
        <v>74</v>
      </c>
      <c r="K2" s="73"/>
      <c r="O2" s="14"/>
    </row>
    <row r="3" spans="1:15" ht="15" customHeight="1">
      <c r="A3" s="70">
        <v>2025</v>
      </c>
      <c r="B3" s="71" t="s">
        <v>75</v>
      </c>
      <c r="C3" s="72"/>
      <c r="D3" s="72"/>
      <c r="E3" s="72"/>
      <c r="F3" s="72"/>
      <c r="G3" s="72"/>
      <c r="H3" s="72"/>
      <c r="I3" s="72"/>
      <c r="J3" s="72">
        <f>SUM(C3:I3)</f>
        <v>0</v>
      </c>
      <c r="K3" s="198" t="s">
        <v>146</v>
      </c>
    </row>
    <row r="4" spans="1:15" ht="15" customHeight="1">
      <c r="A4" s="70">
        <v>2025</v>
      </c>
      <c r="B4" s="71" t="s">
        <v>76</v>
      </c>
      <c r="C4" s="72"/>
      <c r="D4" s="72"/>
      <c r="E4" s="72"/>
      <c r="F4" s="72"/>
      <c r="G4" s="72"/>
      <c r="H4" s="72"/>
      <c r="I4" s="72"/>
      <c r="J4" s="72">
        <f t="shared" ref="J4:J24" si="0">SUM(C4:I4)</f>
        <v>0</v>
      </c>
      <c r="K4" s="199"/>
    </row>
    <row r="5" spans="1:15" ht="15" customHeight="1">
      <c r="A5" s="70">
        <v>2025</v>
      </c>
      <c r="B5" s="71" t="s">
        <v>77</v>
      </c>
      <c r="C5" s="72"/>
      <c r="D5" s="72"/>
      <c r="E5" s="72"/>
      <c r="F5" s="72"/>
      <c r="G5" s="72"/>
      <c r="H5" s="72"/>
      <c r="I5" s="72"/>
      <c r="J5" s="72">
        <f t="shared" si="0"/>
        <v>0</v>
      </c>
      <c r="K5" s="199"/>
    </row>
    <row r="6" spans="1:15" ht="15" customHeight="1">
      <c r="A6" s="70">
        <v>2025</v>
      </c>
      <c r="B6" s="71" t="s">
        <v>78</v>
      </c>
      <c r="C6" s="72"/>
      <c r="D6" s="72"/>
      <c r="E6" s="72"/>
      <c r="F6" s="72"/>
      <c r="G6" s="72"/>
      <c r="H6" s="72"/>
      <c r="I6" s="72"/>
      <c r="J6" s="72">
        <f t="shared" si="0"/>
        <v>0</v>
      </c>
      <c r="K6" s="199"/>
    </row>
    <row r="7" spans="1:15" ht="15" customHeight="1">
      <c r="A7" s="70">
        <v>2025</v>
      </c>
      <c r="B7" s="71" t="s">
        <v>79</v>
      </c>
      <c r="C7" s="72"/>
      <c r="D7" s="72"/>
      <c r="E7" s="72"/>
      <c r="F7" s="72"/>
      <c r="G7" s="72"/>
      <c r="H7" s="72"/>
      <c r="I7" s="72"/>
      <c r="J7" s="72">
        <f t="shared" si="0"/>
        <v>0</v>
      </c>
      <c r="K7" s="199"/>
    </row>
    <row r="8" spans="1:15" ht="15" customHeight="1">
      <c r="A8" s="70">
        <v>2025</v>
      </c>
      <c r="B8" s="71" t="s">
        <v>80</v>
      </c>
      <c r="C8" s="72"/>
      <c r="D8" s="72"/>
      <c r="E8" s="72"/>
      <c r="F8" s="72"/>
      <c r="G8" s="72"/>
      <c r="H8" s="72"/>
      <c r="I8" s="72"/>
      <c r="J8" s="72">
        <f t="shared" si="0"/>
        <v>0</v>
      </c>
      <c r="K8" s="199"/>
    </row>
    <row r="9" spans="1:15" ht="15" customHeight="1">
      <c r="A9" s="70">
        <v>2025</v>
      </c>
      <c r="B9" s="71" t="s">
        <v>81</v>
      </c>
      <c r="C9" s="72"/>
      <c r="D9" s="72"/>
      <c r="E9" s="72"/>
      <c r="F9" s="72"/>
      <c r="G9" s="72"/>
      <c r="H9" s="72"/>
      <c r="I9" s="72"/>
      <c r="J9" s="72">
        <f t="shared" si="0"/>
        <v>0</v>
      </c>
      <c r="K9" s="199"/>
    </row>
    <row r="10" spans="1:15" ht="15" customHeight="1">
      <c r="A10" s="70">
        <v>2025</v>
      </c>
      <c r="B10" s="71" t="s">
        <v>82</v>
      </c>
      <c r="C10" s="72"/>
      <c r="D10" s="72"/>
      <c r="E10" s="72"/>
      <c r="F10" s="72"/>
      <c r="G10" s="72"/>
      <c r="H10" s="72"/>
      <c r="I10" s="72"/>
      <c r="J10" s="72">
        <f t="shared" si="0"/>
        <v>0</v>
      </c>
      <c r="K10" s="199"/>
    </row>
    <row r="11" spans="1:15" ht="15" customHeight="1">
      <c r="A11" s="70">
        <v>2025</v>
      </c>
      <c r="B11" s="71" t="s">
        <v>83</v>
      </c>
      <c r="C11" s="72"/>
      <c r="D11" s="72"/>
      <c r="E11" s="72"/>
      <c r="F11" s="72"/>
      <c r="G11" s="72"/>
      <c r="H11" s="72"/>
      <c r="I11" s="72"/>
      <c r="J11" s="72">
        <f t="shared" si="0"/>
        <v>0</v>
      </c>
      <c r="K11" s="199"/>
    </row>
    <row r="12" spans="1:15" ht="15" customHeight="1">
      <c r="A12" s="70">
        <v>2025</v>
      </c>
      <c r="B12" s="71" t="s">
        <v>84</v>
      </c>
      <c r="C12" s="72"/>
      <c r="D12" s="72"/>
      <c r="E12" s="72"/>
      <c r="F12" s="72"/>
      <c r="G12" s="72"/>
      <c r="H12" s="72"/>
      <c r="I12" s="72"/>
      <c r="J12" s="72">
        <f t="shared" si="0"/>
        <v>0</v>
      </c>
      <c r="K12" s="199"/>
    </row>
    <row r="13" spans="1:15" ht="15" customHeight="1">
      <c r="A13" s="70">
        <v>2026</v>
      </c>
      <c r="B13" s="71" t="s">
        <v>85</v>
      </c>
      <c r="C13" s="72"/>
      <c r="D13" s="72"/>
      <c r="E13" s="72"/>
      <c r="F13" s="72"/>
      <c r="G13" s="72"/>
      <c r="H13" s="72"/>
      <c r="I13" s="72"/>
      <c r="J13" s="72">
        <f t="shared" si="0"/>
        <v>0</v>
      </c>
      <c r="K13" s="199"/>
    </row>
    <row r="14" spans="1:15" ht="15" customHeight="1">
      <c r="A14" s="70">
        <v>2026</v>
      </c>
      <c r="B14" s="71" t="s">
        <v>86</v>
      </c>
      <c r="C14" s="72"/>
      <c r="D14" s="72"/>
      <c r="E14" s="72"/>
      <c r="F14" s="72"/>
      <c r="G14" s="72"/>
      <c r="H14" s="72"/>
      <c r="I14" s="72"/>
      <c r="J14" s="72">
        <f t="shared" si="0"/>
        <v>0</v>
      </c>
      <c r="K14" s="199"/>
    </row>
    <row r="15" spans="1:15" ht="15" customHeight="1">
      <c r="A15" s="216" t="s">
        <v>87</v>
      </c>
      <c r="B15" s="217"/>
      <c r="C15" s="72"/>
      <c r="D15" s="72"/>
      <c r="E15" s="72"/>
      <c r="F15" s="72"/>
      <c r="G15" s="72"/>
      <c r="H15" s="72"/>
      <c r="I15" s="72"/>
      <c r="J15" s="72">
        <f t="shared" si="0"/>
        <v>0</v>
      </c>
      <c r="K15" s="199"/>
    </row>
    <row r="16" spans="1:15" ht="15" customHeight="1">
      <c r="A16" s="218" t="s">
        <v>88</v>
      </c>
      <c r="B16" s="156"/>
      <c r="C16" s="72"/>
      <c r="D16" s="72"/>
      <c r="E16" s="72"/>
      <c r="F16" s="72"/>
      <c r="G16" s="72"/>
      <c r="H16" s="72"/>
      <c r="I16" s="72"/>
      <c r="J16" s="72">
        <f t="shared" si="0"/>
        <v>0</v>
      </c>
      <c r="K16" s="199"/>
    </row>
    <row r="17" spans="1:15" ht="12" customHeight="1">
      <c r="A17" s="219" t="s">
        <v>89</v>
      </c>
      <c r="B17" s="220"/>
      <c r="C17" s="38">
        <f>SUM(C3:C16)</f>
        <v>0</v>
      </c>
      <c r="D17" s="38">
        <f t="shared" ref="D17:J17" si="1">SUM(D3:D16)</f>
        <v>0</v>
      </c>
      <c r="E17" s="38">
        <f t="shared" si="1"/>
        <v>0</v>
      </c>
      <c r="F17" s="38">
        <f t="shared" si="1"/>
        <v>0</v>
      </c>
      <c r="G17" s="38">
        <f t="shared" si="1"/>
        <v>0</v>
      </c>
      <c r="H17" s="38">
        <f t="shared" si="1"/>
        <v>0</v>
      </c>
      <c r="I17" s="38">
        <f t="shared" si="1"/>
        <v>0</v>
      </c>
      <c r="J17" s="38">
        <f t="shared" si="1"/>
        <v>0</v>
      </c>
      <c r="K17" s="80"/>
    </row>
    <row r="18" spans="1:15" ht="15" customHeight="1">
      <c r="A18" s="200" t="s">
        <v>123</v>
      </c>
      <c r="B18" s="200"/>
      <c r="C18" s="72"/>
      <c r="D18" s="72"/>
      <c r="E18" s="72"/>
      <c r="F18" s="72"/>
      <c r="G18" s="72"/>
      <c r="H18" s="72"/>
      <c r="I18" s="72"/>
      <c r="J18" s="72">
        <f t="shared" si="0"/>
        <v>0</v>
      </c>
      <c r="K18" s="80"/>
    </row>
    <row r="19" spans="1:15" ht="15" customHeight="1">
      <c r="A19" s="200" t="s">
        <v>90</v>
      </c>
      <c r="B19" s="200"/>
      <c r="C19" s="72"/>
      <c r="D19" s="72"/>
      <c r="E19" s="72"/>
      <c r="F19" s="72"/>
      <c r="G19" s="72"/>
      <c r="H19" s="72"/>
      <c r="I19" s="72"/>
      <c r="J19" s="72">
        <f t="shared" si="0"/>
        <v>0</v>
      </c>
      <c r="K19" s="80"/>
    </row>
    <row r="20" spans="1:15" ht="15" customHeight="1">
      <c r="A20" s="200" t="s">
        <v>130</v>
      </c>
      <c r="B20" s="200"/>
      <c r="C20" s="72"/>
      <c r="D20" s="72"/>
      <c r="E20" s="72"/>
      <c r="F20" s="72"/>
      <c r="G20" s="72"/>
      <c r="H20" s="72"/>
      <c r="I20" s="72"/>
      <c r="J20" s="72">
        <f t="shared" si="0"/>
        <v>0</v>
      </c>
      <c r="K20" s="79"/>
    </row>
    <row r="21" spans="1:15" ht="15" customHeight="1">
      <c r="A21" s="200" t="s">
        <v>141</v>
      </c>
      <c r="B21" s="200"/>
      <c r="C21" s="72"/>
      <c r="D21" s="72"/>
      <c r="E21" s="72"/>
      <c r="F21" s="72"/>
      <c r="G21" s="72"/>
      <c r="H21" s="72"/>
      <c r="I21" s="72"/>
      <c r="J21" s="72">
        <f t="shared" si="0"/>
        <v>0</v>
      </c>
      <c r="K21" s="79"/>
    </row>
    <row r="22" spans="1:15" ht="15" customHeight="1">
      <c r="A22" s="206" t="s">
        <v>121</v>
      </c>
      <c r="B22" s="206"/>
      <c r="C22" s="72"/>
      <c r="D22" s="72"/>
      <c r="E22" s="72"/>
      <c r="F22" s="72"/>
      <c r="G22" s="72"/>
      <c r="H22" s="72"/>
      <c r="I22" s="72"/>
      <c r="J22" s="72">
        <f t="shared" si="0"/>
        <v>0</v>
      </c>
      <c r="K22" s="79"/>
    </row>
    <row r="23" spans="1:15" s="17" customFormat="1" ht="15" customHeight="1">
      <c r="A23" s="207" t="s">
        <v>145</v>
      </c>
      <c r="B23" s="208"/>
      <c r="C23" s="72"/>
      <c r="D23" s="72"/>
      <c r="E23" s="72"/>
      <c r="F23" s="72"/>
      <c r="G23" s="72"/>
      <c r="H23" s="72"/>
      <c r="I23" s="72"/>
      <c r="J23" s="72">
        <f t="shared" si="0"/>
        <v>0</v>
      </c>
      <c r="K23" s="79"/>
    </row>
    <row r="24" spans="1:15" ht="15" customHeight="1">
      <c r="A24" s="191" t="s">
        <v>122</v>
      </c>
      <c r="B24" s="191"/>
      <c r="C24" s="72"/>
      <c r="D24" s="72"/>
      <c r="E24" s="72"/>
      <c r="F24" s="72"/>
      <c r="G24" s="72"/>
      <c r="H24" s="72"/>
      <c r="I24" s="72"/>
      <c r="J24" s="72">
        <f t="shared" si="0"/>
        <v>0</v>
      </c>
      <c r="K24" s="79"/>
    </row>
    <row r="25" spans="1:15" ht="15" customHeight="1">
      <c r="A25" s="201" t="s">
        <v>89</v>
      </c>
      <c r="B25" s="201"/>
      <c r="C25" s="88">
        <f>SUM(C17:C24)</f>
        <v>0</v>
      </c>
      <c r="D25" s="88">
        <f t="shared" ref="D25:J25" si="2">SUM(D17:D24)</f>
        <v>0</v>
      </c>
      <c r="E25" s="88">
        <f t="shared" si="2"/>
        <v>0</v>
      </c>
      <c r="F25" s="88">
        <f t="shared" si="2"/>
        <v>0</v>
      </c>
      <c r="G25" s="88">
        <f t="shared" si="2"/>
        <v>0</v>
      </c>
      <c r="H25" s="88">
        <f t="shared" si="2"/>
        <v>0</v>
      </c>
      <c r="I25" s="88">
        <f t="shared" si="2"/>
        <v>0</v>
      </c>
      <c r="J25" s="43">
        <f t="shared" si="2"/>
        <v>0</v>
      </c>
      <c r="K25" s="73"/>
    </row>
    <row r="26" spans="1:15" ht="15" customHeight="1">
      <c r="A26" s="89"/>
      <c r="B26" s="89"/>
      <c r="C26" s="90"/>
      <c r="D26" s="90"/>
      <c r="E26" s="90"/>
      <c r="F26" s="90"/>
      <c r="G26" s="90"/>
      <c r="H26" s="90"/>
      <c r="I26" s="90"/>
      <c r="J26" s="87"/>
      <c r="K26" s="60"/>
    </row>
    <row r="27" spans="1:15" ht="15" customHeight="1">
      <c r="A27" s="202" t="s">
        <v>91</v>
      </c>
      <c r="B27" s="202"/>
      <c r="C27" s="202"/>
      <c r="D27" s="202"/>
      <c r="E27" s="202"/>
      <c r="F27" s="202"/>
      <c r="G27" s="202"/>
      <c r="H27" s="202"/>
      <c r="I27" s="202"/>
      <c r="J27" s="203"/>
      <c r="K27" s="51"/>
      <c r="O27" s="17"/>
    </row>
    <row r="28" spans="1:15" ht="24" customHeight="1">
      <c r="A28" s="67" t="s">
        <v>65</v>
      </c>
      <c r="B28" s="68" t="s">
        <v>66</v>
      </c>
      <c r="C28" s="74" t="s">
        <v>92</v>
      </c>
      <c r="D28" s="75" t="s">
        <v>93</v>
      </c>
      <c r="E28" s="75" t="s">
        <v>94</v>
      </c>
      <c r="F28" s="67" t="s">
        <v>95</v>
      </c>
      <c r="G28" s="67" t="s">
        <v>96</v>
      </c>
      <c r="H28" s="67" t="s">
        <v>97</v>
      </c>
      <c r="I28" s="204" t="s">
        <v>98</v>
      </c>
      <c r="J28" s="205"/>
      <c r="K28" s="75" t="s">
        <v>99</v>
      </c>
      <c r="L28" s="2"/>
    </row>
    <row r="29" spans="1:15" ht="15" customHeight="1">
      <c r="A29" s="70">
        <v>2025</v>
      </c>
      <c r="B29" s="71" t="s">
        <v>75</v>
      </c>
      <c r="C29" s="72"/>
      <c r="D29" s="72"/>
      <c r="E29" s="72"/>
      <c r="F29" s="72"/>
      <c r="G29" s="72"/>
      <c r="H29" s="72"/>
      <c r="I29" s="72"/>
      <c r="J29" s="72"/>
      <c r="K29" s="73">
        <f>SUM(C29:J29)</f>
        <v>0</v>
      </c>
    </row>
    <row r="30" spans="1:15" ht="15" customHeight="1">
      <c r="A30" s="70">
        <v>2025</v>
      </c>
      <c r="B30" s="71" t="s">
        <v>76</v>
      </c>
      <c r="C30" s="72"/>
      <c r="D30" s="72"/>
      <c r="E30" s="72"/>
      <c r="F30" s="72"/>
      <c r="G30" s="72"/>
      <c r="H30" s="72"/>
      <c r="I30" s="72"/>
      <c r="J30" s="72"/>
      <c r="K30" s="73">
        <f t="shared" ref="K30:K42" si="3">SUM(C30:J30)</f>
        <v>0</v>
      </c>
    </row>
    <row r="31" spans="1:15" ht="15" customHeight="1">
      <c r="A31" s="70">
        <v>2025</v>
      </c>
      <c r="B31" s="71" t="s">
        <v>77</v>
      </c>
      <c r="C31" s="72"/>
      <c r="D31" s="72"/>
      <c r="E31" s="72"/>
      <c r="F31" s="72"/>
      <c r="G31" s="72"/>
      <c r="H31" s="72"/>
      <c r="I31" s="72"/>
      <c r="J31" s="72"/>
      <c r="K31" s="73">
        <f t="shared" si="3"/>
        <v>0</v>
      </c>
    </row>
    <row r="32" spans="1:15" ht="15" customHeight="1">
      <c r="A32" s="70">
        <v>2025</v>
      </c>
      <c r="B32" s="71" t="s">
        <v>78</v>
      </c>
      <c r="C32" s="72"/>
      <c r="D32" s="72"/>
      <c r="E32" s="72"/>
      <c r="F32" s="72"/>
      <c r="G32" s="72"/>
      <c r="H32" s="72"/>
      <c r="I32" s="72"/>
      <c r="J32" s="72"/>
      <c r="K32" s="73">
        <f t="shared" si="3"/>
        <v>0</v>
      </c>
    </row>
    <row r="33" spans="1:11" ht="15" customHeight="1">
      <c r="A33" s="70">
        <v>2025</v>
      </c>
      <c r="B33" s="71" t="s">
        <v>79</v>
      </c>
      <c r="C33" s="72"/>
      <c r="D33" s="72"/>
      <c r="E33" s="72"/>
      <c r="F33" s="72"/>
      <c r="G33" s="72"/>
      <c r="H33" s="72"/>
      <c r="I33" s="72"/>
      <c r="J33" s="72"/>
      <c r="K33" s="73">
        <f t="shared" si="3"/>
        <v>0</v>
      </c>
    </row>
    <row r="34" spans="1:11" ht="15" customHeight="1">
      <c r="A34" s="70">
        <v>2025</v>
      </c>
      <c r="B34" s="71" t="s">
        <v>80</v>
      </c>
      <c r="C34" s="72"/>
      <c r="D34" s="72"/>
      <c r="E34" s="72"/>
      <c r="F34" s="72"/>
      <c r="G34" s="72"/>
      <c r="H34" s="72"/>
      <c r="I34" s="72"/>
      <c r="J34" s="72"/>
      <c r="K34" s="73">
        <f t="shared" si="3"/>
        <v>0</v>
      </c>
    </row>
    <row r="35" spans="1:11" ht="15" customHeight="1">
      <c r="A35" s="70">
        <v>2025</v>
      </c>
      <c r="B35" s="71" t="s">
        <v>81</v>
      </c>
      <c r="C35" s="72"/>
      <c r="D35" s="72"/>
      <c r="E35" s="72"/>
      <c r="F35" s="72"/>
      <c r="G35" s="72"/>
      <c r="H35" s="72"/>
      <c r="I35" s="72"/>
      <c r="J35" s="72"/>
      <c r="K35" s="73">
        <f t="shared" si="3"/>
        <v>0</v>
      </c>
    </row>
    <row r="36" spans="1:11" ht="15" customHeight="1">
      <c r="A36" s="70">
        <v>2025</v>
      </c>
      <c r="B36" s="71" t="s">
        <v>82</v>
      </c>
      <c r="C36" s="72"/>
      <c r="D36" s="72"/>
      <c r="E36" s="72"/>
      <c r="F36" s="72"/>
      <c r="G36" s="72"/>
      <c r="H36" s="72"/>
      <c r="I36" s="72"/>
      <c r="J36" s="72"/>
      <c r="K36" s="73">
        <f t="shared" si="3"/>
        <v>0</v>
      </c>
    </row>
    <row r="37" spans="1:11" ht="15" customHeight="1">
      <c r="A37" s="70">
        <v>2025</v>
      </c>
      <c r="B37" s="71" t="s">
        <v>83</v>
      </c>
      <c r="C37" s="72"/>
      <c r="D37" s="72"/>
      <c r="E37" s="72"/>
      <c r="F37" s="72"/>
      <c r="G37" s="72"/>
      <c r="H37" s="72"/>
      <c r="I37" s="72"/>
      <c r="J37" s="72"/>
      <c r="K37" s="73">
        <f t="shared" si="3"/>
        <v>0</v>
      </c>
    </row>
    <row r="38" spans="1:11" ht="15" customHeight="1">
      <c r="A38" s="70">
        <v>2025</v>
      </c>
      <c r="B38" s="71" t="s">
        <v>84</v>
      </c>
      <c r="C38" s="72"/>
      <c r="D38" s="72"/>
      <c r="E38" s="72"/>
      <c r="F38" s="72"/>
      <c r="G38" s="72"/>
      <c r="H38" s="72"/>
      <c r="I38" s="72"/>
      <c r="J38" s="72"/>
      <c r="K38" s="73">
        <f t="shared" si="3"/>
        <v>0</v>
      </c>
    </row>
    <row r="39" spans="1:11" ht="15" customHeight="1">
      <c r="A39" s="70">
        <v>2026</v>
      </c>
      <c r="B39" s="71" t="s">
        <v>85</v>
      </c>
      <c r="C39" s="72"/>
      <c r="D39" s="72"/>
      <c r="E39" s="72"/>
      <c r="F39" s="72"/>
      <c r="G39" s="72"/>
      <c r="H39" s="72"/>
      <c r="I39" s="72"/>
      <c r="J39" s="72"/>
      <c r="K39" s="73">
        <f t="shared" si="3"/>
        <v>0</v>
      </c>
    </row>
    <row r="40" spans="1:11" ht="15" customHeight="1">
      <c r="A40" s="70">
        <v>2026</v>
      </c>
      <c r="B40" s="71" t="s">
        <v>86</v>
      </c>
      <c r="C40" s="72"/>
      <c r="D40" s="72"/>
      <c r="E40" s="72"/>
      <c r="F40" s="72"/>
      <c r="G40" s="72"/>
      <c r="H40" s="72"/>
      <c r="I40" s="72"/>
      <c r="J40" s="72"/>
      <c r="K40" s="73">
        <f t="shared" si="3"/>
        <v>0</v>
      </c>
    </row>
    <row r="41" spans="1:11" ht="14.25" customHeight="1">
      <c r="A41" s="211" t="s">
        <v>176</v>
      </c>
      <c r="B41" s="212"/>
      <c r="C41" s="72"/>
      <c r="D41" s="72"/>
      <c r="E41" s="72"/>
      <c r="F41" s="72"/>
      <c r="G41" s="72"/>
      <c r="H41" s="72"/>
      <c r="I41" s="72"/>
      <c r="J41" s="72"/>
      <c r="K41" s="73">
        <f t="shared" si="3"/>
        <v>0</v>
      </c>
    </row>
    <row r="42" spans="1:11" ht="15" customHeight="1">
      <c r="A42" s="211" t="s">
        <v>177</v>
      </c>
      <c r="B42" s="212"/>
      <c r="C42" s="72"/>
      <c r="D42" s="72"/>
      <c r="E42" s="72"/>
      <c r="F42" s="72"/>
      <c r="G42" s="72"/>
      <c r="H42" s="72"/>
      <c r="I42" s="72"/>
      <c r="J42" s="72"/>
      <c r="K42" s="73">
        <f t="shared" si="3"/>
        <v>0</v>
      </c>
    </row>
    <row r="43" spans="1:11" ht="15" customHeight="1">
      <c r="A43" s="209" t="s">
        <v>89</v>
      </c>
      <c r="B43" s="210"/>
      <c r="C43" s="76">
        <f>SUM(C29:C42)</f>
        <v>0</v>
      </c>
      <c r="D43" s="76">
        <f t="shared" ref="D43:K43" si="4">SUM(D29:D42)</f>
        <v>0</v>
      </c>
      <c r="E43" s="76">
        <f t="shared" si="4"/>
        <v>0</v>
      </c>
      <c r="F43" s="76">
        <f t="shared" si="4"/>
        <v>0</v>
      </c>
      <c r="G43" s="76">
        <f t="shared" si="4"/>
        <v>0</v>
      </c>
      <c r="H43" s="76">
        <f t="shared" si="4"/>
        <v>0</v>
      </c>
      <c r="I43" s="76">
        <f t="shared" si="4"/>
        <v>0</v>
      </c>
      <c r="J43" s="76">
        <f t="shared" si="4"/>
        <v>0</v>
      </c>
      <c r="K43" s="76">
        <f t="shared" si="4"/>
        <v>0</v>
      </c>
    </row>
    <row r="44" spans="1:11">
      <c r="A44" s="51"/>
      <c r="B44" s="64"/>
      <c r="C44" s="51"/>
      <c r="D44" s="51"/>
      <c r="E44" s="51"/>
      <c r="F44" s="51"/>
      <c r="G44" s="51"/>
      <c r="H44" s="77"/>
      <c r="I44" s="51"/>
      <c r="J44" s="51"/>
      <c r="K44" s="51"/>
    </row>
    <row r="45" spans="1:11">
      <c r="A45" s="51" t="s">
        <v>63</v>
      </c>
      <c r="B45" s="51"/>
      <c r="C45" s="51"/>
      <c r="D45" s="51"/>
      <c r="E45" s="178"/>
      <c r="F45" s="178"/>
      <c r="G45" s="51"/>
      <c r="H45" s="51"/>
      <c r="I45" s="78" t="s">
        <v>64</v>
      </c>
      <c r="J45" s="78"/>
      <c r="K45" s="51"/>
    </row>
    <row r="54" spans="2:8">
      <c r="B54"/>
      <c r="H54"/>
    </row>
    <row r="55" spans="2:8">
      <c r="B55"/>
      <c r="H55"/>
    </row>
    <row r="56" spans="2:8">
      <c r="B56"/>
      <c r="H56"/>
    </row>
    <row r="57" spans="2:8">
      <c r="B57"/>
      <c r="H57"/>
    </row>
    <row r="58" spans="2:8">
      <c r="B58"/>
      <c r="H58"/>
    </row>
    <row r="59" spans="2:8">
      <c r="B59"/>
      <c r="H59"/>
    </row>
    <row r="60" spans="2:8">
      <c r="B60"/>
      <c r="H60"/>
    </row>
    <row r="61" spans="2:8">
      <c r="B61"/>
      <c r="H61"/>
    </row>
    <row r="62" spans="2:8">
      <c r="B62"/>
      <c r="H62"/>
    </row>
    <row r="63" spans="2:8">
      <c r="B63"/>
      <c r="H63"/>
    </row>
    <row r="64" spans="2:8">
      <c r="B64"/>
      <c r="H64"/>
    </row>
    <row r="65" spans="2:8">
      <c r="B65"/>
      <c r="H65"/>
    </row>
    <row r="66" spans="2:8">
      <c r="B66"/>
      <c r="H66"/>
    </row>
    <row r="67" spans="2:8">
      <c r="B67"/>
      <c r="H67"/>
    </row>
    <row r="68" spans="2:8">
      <c r="B68"/>
      <c r="H68"/>
    </row>
    <row r="69" spans="2:8">
      <c r="B69"/>
      <c r="H69"/>
    </row>
    <row r="70" spans="2:8">
      <c r="B70"/>
      <c r="H70"/>
    </row>
    <row r="71" spans="2:8">
      <c r="B71"/>
      <c r="H71"/>
    </row>
    <row r="72" spans="2:8">
      <c r="B72"/>
      <c r="H72"/>
    </row>
    <row r="73" spans="2:8">
      <c r="B73"/>
      <c r="H73"/>
    </row>
    <row r="74" spans="2:8">
      <c r="B74"/>
      <c r="H74"/>
    </row>
    <row r="75" spans="2:8">
      <c r="B75"/>
      <c r="H75"/>
    </row>
    <row r="76" spans="2:8">
      <c r="B76"/>
      <c r="H76"/>
    </row>
    <row r="77" spans="2:8">
      <c r="B77"/>
      <c r="H77"/>
    </row>
    <row r="78" spans="2:8">
      <c r="B78"/>
      <c r="H78"/>
    </row>
    <row r="79" spans="2:8">
      <c r="B79"/>
      <c r="H79"/>
    </row>
    <row r="80" spans="2:8">
      <c r="B80"/>
      <c r="H80"/>
    </row>
    <row r="81" spans="2:8">
      <c r="B81"/>
      <c r="H81"/>
    </row>
    <row r="82" spans="2:8">
      <c r="B82"/>
      <c r="H82"/>
    </row>
    <row r="83" spans="2:8">
      <c r="B83"/>
      <c r="H83"/>
    </row>
    <row r="84" spans="2:8">
      <c r="B84"/>
      <c r="H84"/>
    </row>
    <row r="85" spans="2:8">
      <c r="B85"/>
      <c r="H85"/>
    </row>
    <row r="86" spans="2:8">
      <c r="B86"/>
      <c r="H86"/>
    </row>
    <row r="87" spans="2:8">
      <c r="B87"/>
      <c r="H87"/>
    </row>
    <row r="88" spans="2:8">
      <c r="B88"/>
      <c r="H88"/>
    </row>
    <row r="89" spans="2:8">
      <c r="B89"/>
      <c r="H89"/>
    </row>
    <row r="90" spans="2:8">
      <c r="B90"/>
      <c r="H90"/>
    </row>
    <row r="91" spans="2:8">
      <c r="B91"/>
      <c r="H91"/>
    </row>
    <row r="92" spans="2:8">
      <c r="B92"/>
      <c r="H92"/>
    </row>
    <row r="93" spans="2:8">
      <c r="B93"/>
      <c r="H93"/>
    </row>
    <row r="94" spans="2:8">
      <c r="B94"/>
      <c r="H94"/>
    </row>
  </sheetData>
  <mergeCells count="20">
    <mergeCell ref="A1:F1"/>
    <mergeCell ref="G1:J1"/>
    <mergeCell ref="A15:B15"/>
    <mergeCell ref="A16:B16"/>
    <mergeCell ref="A17:B17"/>
    <mergeCell ref="K3:K16"/>
    <mergeCell ref="E45:F45"/>
    <mergeCell ref="A18:B18"/>
    <mergeCell ref="A19:B19"/>
    <mergeCell ref="A25:B25"/>
    <mergeCell ref="A27:J27"/>
    <mergeCell ref="I28:J28"/>
    <mergeCell ref="A24:B24"/>
    <mergeCell ref="A20:B20"/>
    <mergeCell ref="A21:B21"/>
    <mergeCell ref="A22:B22"/>
    <mergeCell ref="A23:B23"/>
    <mergeCell ref="A43:B43"/>
    <mergeCell ref="A41:B41"/>
    <mergeCell ref="A42:B42"/>
  </mergeCells>
  <pageMargins left="0.25" right="0.25" top="0.75" bottom="0.7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activeCell="R9" sqref="R9"/>
    </sheetView>
  </sheetViews>
  <sheetFormatPr defaultRowHeight="15"/>
  <cols>
    <col min="1" max="1" width="3.7109375" customWidth="1"/>
    <col min="2" max="2" width="5.85546875" customWidth="1"/>
    <col min="3" max="3" width="3.5703125" customWidth="1"/>
    <col min="4" max="4" width="4.140625" customWidth="1"/>
    <col min="5" max="5" width="12.28515625" customWidth="1"/>
    <col min="7" max="7" width="13.7109375" customWidth="1"/>
    <col min="8" max="8" width="2.85546875" customWidth="1"/>
    <col min="9" max="9" width="7" customWidth="1"/>
    <col min="12" max="12" width="13" customWidth="1"/>
  </cols>
  <sheetData>
    <row r="1" spans="1:12">
      <c r="A1" s="316" t="s">
        <v>151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8"/>
    </row>
    <row r="2" spans="1:12">
      <c r="A2" s="302" t="s">
        <v>197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4"/>
    </row>
    <row r="3" spans="1:12">
      <c r="A3" s="331" t="s">
        <v>152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3"/>
    </row>
    <row r="4" spans="1:12" ht="21.75" customHeight="1">
      <c r="A4" s="334" t="s">
        <v>153</v>
      </c>
      <c r="B4" s="335"/>
      <c r="C4" s="335"/>
      <c r="D4" s="336"/>
      <c r="E4" s="269"/>
      <c r="F4" s="275"/>
      <c r="G4" s="275"/>
      <c r="H4" s="275"/>
      <c r="I4" s="275"/>
      <c r="J4" s="270"/>
      <c r="K4" s="91" t="s">
        <v>154</v>
      </c>
      <c r="L4" s="92"/>
    </row>
    <row r="5" spans="1:12" ht="28.5">
      <c r="A5" s="328" t="s">
        <v>155</v>
      </c>
      <c r="B5" s="329"/>
      <c r="C5" s="329"/>
      <c r="D5" s="330"/>
      <c r="E5" s="269"/>
      <c r="F5" s="275"/>
      <c r="G5" s="275"/>
      <c r="H5" s="275"/>
      <c r="I5" s="275"/>
      <c r="J5" s="270"/>
      <c r="K5" s="91" t="s">
        <v>181</v>
      </c>
      <c r="L5" s="92"/>
    </row>
    <row r="6" spans="1:12">
      <c r="A6" s="302" t="s">
        <v>156</v>
      </c>
      <c r="B6" s="303"/>
      <c r="C6" s="303"/>
      <c r="D6" s="304"/>
      <c r="E6" s="269"/>
      <c r="F6" s="275"/>
      <c r="G6" s="275"/>
      <c r="H6" s="275"/>
      <c r="I6" s="275"/>
      <c r="J6" s="270"/>
      <c r="K6" s="116" t="s">
        <v>182</v>
      </c>
      <c r="L6" s="92" t="s">
        <v>157</v>
      </c>
    </row>
    <row r="7" spans="1:12" ht="34.5" customHeight="1">
      <c r="A7" s="305" t="s">
        <v>158</v>
      </c>
      <c r="B7" s="306"/>
      <c r="C7" s="306"/>
      <c r="D7" s="307"/>
      <c r="E7" s="260"/>
      <c r="F7" s="308"/>
      <c r="G7" s="308"/>
      <c r="H7" s="308"/>
      <c r="I7" s="308"/>
      <c r="J7" s="261"/>
      <c r="K7" s="93" t="s">
        <v>159</v>
      </c>
      <c r="L7" s="94"/>
    </row>
    <row r="8" spans="1:12" ht="24.75" customHeight="1">
      <c r="A8" s="309" t="s">
        <v>160</v>
      </c>
      <c r="B8" s="310"/>
      <c r="C8" s="310"/>
      <c r="D8" s="310"/>
      <c r="E8" s="310"/>
      <c r="F8" s="310"/>
      <c r="G8" s="310"/>
      <c r="H8" s="310"/>
      <c r="I8" s="310"/>
      <c r="J8" s="311"/>
      <c r="K8" s="95" t="s">
        <v>3</v>
      </c>
      <c r="L8" s="96" t="s">
        <v>3</v>
      </c>
    </row>
    <row r="9" spans="1:12" ht="28.5" customHeight="1">
      <c r="A9" s="97">
        <v>1</v>
      </c>
      <c r="B9" s="98" t="s">
        <v>161</v>
      </c>
      <c r="C9" s="298" t="s">
        <v>162</v>
      </c>
      <c r="D9" s="299"/>
      <c r="E9" s="299"/>
      <c r="F9" s="299"/>
      <c r="G9" s="299"/>
      <c r="H9" s="299"/>
      <c r="I9" s="299"/>
      <c r="J9" s="312"/>
      <c r="K9" s="92"/>
      <c r="L9" s="92">
        <f>'Calculation sheet'!J25</f>
        <v>0</v>
      </c>
    </row>
    <row r="10" spans="1:12" ht="20.25" customHeight="1">
      <c r="A10" s="97">
        <v>2</v>
      </c>
      <c r="B10" s="99" t="s">
        <v>163</v>
      </c>
      <c r="C10" s="313" t="s">
        <v>164</v>
      </c>
      <c r="D10" s="314"/>
      <c r="E10" s="314"/>
      <c r="F10" s="314"/>
      <c r="G10" s="314"/>
      <c r="H10" s="314"/>
      <c r="I10" s="314"/>
      <c r="J10" s="315"/>
      <c r="K10" s="92"/>
      <c r="L10" s="92"/>
    </row>
    <row r="11" spans="1:12">
      <c r="A11" s="316" t="s">
        <v>165</v>
      </c>
      <c r="B11" s="317"/>
      <c r="C11" s="317"/>
      <c r="D11" s="317"/>
      <c r="E11" s="317"/>
      <c r="F11" s="317"/>
      <c r="G11" s="317"/>
      <c r="H11" s="317"/>
      <c r="I11" s="317"/>
      <c r="J11" s="317"/>
      <c r="K11" s="318"/>
      <c r="L11" s="92"/>
    </row>
    <row r="12" spans="1:12" ht="19.5">
      <c r="A12" s="92"/>
      <c r="B12" s="100" t="s">
        <v>166</v>
      </c>
      <c r="C12" s="319" t="s">
        <v>167</v>
      </c>
      <c r="D12" s="320"/>
      <c r="E12" s="320"/>
      <c r="F12" s="320"/>
      <c r="G12" s="320"/>
      <c r="H12" s="320"/>
      <c r="I12" s="320"/>
      <c r="J12" s="321"/>
      <c r="K12" s="92"/>
      <c r="L12" s="92"/>
    </row>
    <row r="13" spans="1:12" ht="19.5">
      <c r="A13" s="92"/>
      <c r="B13" s="100" t="s">
        <v>166</v>
      </c>
      <c r="C13" s="322" t="s">
        <v>195</v>
      </c>
      <c r="D13" s="323"/>
      <c r="E13" s="323"/>
      <c r="F13" s="323"/>
      <c r="G13" s="323"/>
      <c r="H13" s="323"/>
      <c r="I13" s="323"/>
      <c r="J13" s="324"/>
      <c r="K13" s="101">
        <v>75000</v>
      </c>
      <c r="L13" s="129">
        <f>K13</f>
        <v>75000</v>
      </c>
    </row>
    <row r="14" spans="1:12" ht="24" customHeight="1">
      <c r="A14" s="128">
        <v>3</v>
      </c>
      <c r="B14" s="325" t="s">
        <v>168</v>
      </c>
      <c r="C14" s="326"/>
      <c r="D14" s="326"/>
      <c r="E14" s="326"/>
      <c r="F14" s="326"/>
      <c r="G14" s="326"/>
      <c r="H14" s="326"/>
      <c r="I14" s="326"/>
      <c r="J14" s="326"/>
      <c r="K14" s="327"/>
      <c r="L14" s="129">
        <f>L9+L10-L12-L13</f>
        <v>-75000</v>
      </c>
    </row>
    <row r="15" spans="1:12" ht="26.25" customHeight="1">
      <c r="A15" s="128">
        <v>4</v>
      </c>
      <c r="B15" s="120"/>
      <c r="C15" s="121"/>
      <c r="D15" s="301" t="s">
        <v>169</v>
      </c>
      <c r="E15" s="301"/>
      <c r="F15" s="301"/>
      <c r="G15" s="301"/>
      <c r="H15" s="301"/>
      <c r="I15" s="301"/>
      <c r="J15" s="122"/>
      <c r="K15" s="123"/>
      <c r="L15" s="124"/>
    </row>
    <row r="16" spans="1:12">
      <c r="A16" s="110"/>
      <c r="B16" s="292" t="s">
        <v>196</v>
      </c>
      <c r="C16" s="292"/>
      <c r="D16" s="292"/>
      <c r="E16" s="292"/>
      <c r="F16" s="292"/>
      <c r="G16" s="292"/>
      <c r="H16" s="292"/>
      <c r="I16" s="292"/>
      <c r="J16" s="292"/>
      <c r="K16" s="292"/>
      <c r="L16" s="292"/>
    </row>
    <row r="17" spans="1:12" ht="17.25">
      <c r="A17" s="102">
        <v>5</v>
      </c>
      <c r="B17" s="293" t="s">
        <v>192</v>
      </c>
      <c r="C17" s="294"/>
      <c r="D17" s="294"/>
      <c r="E17" s="294"/>
      <c r="F17" s="294"/>
      <c r="G17" s="294"/>
      <c r="H17" s="295"/>
      <c r="I17" s="125">
        <v>0</v>
      </c>
      <c r="J17" s="126"/>
      <c r="K17" s="127" t="s">
        <v>170</v>
      </c>
      <c r="L17" s="296">
        <f>K18+K19+K20+K21+K22+K23</f>
        <v>0</v>
      </c>
    </row>
    <row r="18" spans="1:12" ht="17.25">
      <c r="A18" s="104"/>
      <c r="B18" s="298" t="s">
        <v>185</v>
      </c>
      <c r="C18" s="299"/>
      <c r="D18" s="299"/>
      <c r="E18" s="299"/>
      <c r="F18" s="299"/>
      <c r="G18" s="299"/>
      <c r="H18" s="300"/>
      <c r="I18" s="117">
        <v>0.05</v>
      </c>
      <c r="J18" s="103"/>
      <c r="K18" s="94">
        <f>IF(L14&gt;400000,IF((L14&lt;800001),(L14-400000)*5%,20000),0)</f>
        <v>0</v>
      </c>
      <c r="L18" s="296"/>
    </row>
    <row r="19" spans="1:12" ht="17.25">
      <c r="A19" s="104"/>
      <c r="B19" s="298" t="s">
        <v>186</v>
      </c>
      <c r="C19" s="299"/>
      <c r="D19" s="299"/>
      <c r="E19" s="299"/>
      <c r="F19" s="299"/>
      <c r="G19" s="299"/>
      <c r="H19" s="300"/>
      <c r="I19" s="117">
        <v>0.1</v>
      </c>
      <c r="J19" s="103"/>
      <c r="K19" s="94">
        <f>IF(L14&gt;800000,IF((L14&lt;1200001),(L14-800000)*10%,40000),0)</f>
        <v>0</v>
      </c>
      <c r="L19" s="296"/>
    </row>
    <row r="20" spans="1:12" ht="17.25">
      <c r="A20" s="104"/>
      <c r="B20" s="298" t="s">
        <v>190</v>
      </c>
      <c r="C20" s="299"/>
      <c r="D20" s="299"/>
      <c r="E20" s="299"/>
      <c r="F20" s="299"/>
      <c r="G20" s="299"/>
      <c r="H20" s="300"/>
      <c r="I20" s="117">
        <v>0.15</v>
      </c>
      <c r="J20" s="103"/>
      <c r="K20" s="94">
        <f>IF(L14&gt;1200000,IF((L14&lt;1600001),(L14-1200000)*15%,60000),0)</f>
        <v>0</v>
      </c>
      <c r="L20" s="296"/>
    </row>
    <row r="21" spans="1:12" ht="17.25">
      <c r="A21" s="104"/>
      <c r="B21" s="298" t="s">
        <v>187</v>
      </c>
      <c r="C21" s="299"/>
      <c r="D21" s="299"/>
      <c r="E21" s="299"/>
      <c r="F21" s="299"/>
      <c r="G21" s="299"/>
      <c r="H21" s="300"/>
      <c r="I21" s="117">
        <v>0.2</v>
      </c>
      <c r="J21" s="103"/>
      <c r="K21" s="94">
        <f>IF(L14&gt;1600000,IF((L14&lt;2000001),(L14-1600000)*20%,80000),0)</f>
        <v>0</v>
      </c>
      <c r="L21" s="296"/>
    </row>
    <row r="22" spans="1:12" ht="17.25">
      <c r="A22" s="104"/>
      <c r="B22" s="298" t="s">
        <v>188</v>
      </c>
      <c r="C22" s="299"/>
      <c r="D22" s="299"/>
      <c r="E22" s="299"/>
      <c r="F22" s="299"/>
      <c r="G22" s="299"/>
      <c r="H22" s="300"/>
      <c r="I22" s="117">
        <v>0.25</v>
      </c>
      <c r="J22" s="103"/>
      <c r="K22" s="94">
        <f>IF(L14&gt;2000000,IF((L14&lt;2400001),(L14-2000000)*25%,100000),0)</f>
        <v>0</v>
      </c>
      <c r="L22" s="296"/>
    </row>
    <row r="23" spans="1:12" ht="17.25">
      <c r="A23" s="104"/>
      <c r="B23" s="298" t="s">
        <v>191</v>
      </c>
      <c r="C23" s="299"/>
      <c r="D23" s="299"/>
      <c r="E23" s="299"/>
      <c r="F23" s="299"/>
      <c r="G23" s="299"/>
      <c r="H23" s="300"/>
      <c r="I23" s="117">
        <v>0.3</v>
      </c>
      <c r="J23" s="103"/>
      <c r="K23" s="94">
        <f>IF(L14&gt;2400000,(L14-2400000)*30%,0)</f>
        <v>0</v>
      </c>
      <c r="L23" s="297"/>
    </row>
    <row r="24" spans="1:12" ht="28.5" customHeight="1">
      <c r="A24" s="118">
        <v>6</v>
      </c>
      <c r="B24" s="283" t="s">
        <v>189</v>
      </c>
      <c r="C24" s="284"/>
      <c r="D24" s="284"/>
      <c r="E24" s="284"/>
      <c r="F24" s="284"/>
      <c r="G24" s="284"/>
      <c r="H24" s="284"/>
      <c r="I24" s="284"/>
      <c r="J24" s="285"/>
      <c r="K24" s="260"/>
      <c r="L24" s="261"/>
    </row>
    <row r="25" spans="1:12">
      <c r="A25" s="119">
        <v>7</v>
      </c>
      <c r="B25" s="113" t="s">
        <v>171</v>
      </c>
      <c r="C25" s="286" t="s">
        <v>172</v>
      </c>
      <c r="D25" s="287"/>
      <c r="E25" s="287"/>
      <c r="F25" s="287"/>
      <c r="G25" s="287"/>
      <c r="H25" s="287"/>
      <c r="I25" s="287"/>
      <c r="J25" s="288"/>
      <c r="K25" s="260"/>
      <c r="L25" s="261"/>
    </row>
    <row r="26" spans="1:12">
      <c r="A26" s="119">
        <v>8</v>
      </c>
      <c r="B26" s="113" t="s">
        <v>173</v>
      </c>
      <c r="C26" s="289" t="s">
        <v>174</v>
      </c>
      <c r="D26" s="290"/>
      <c r="E26" s="290"/>
      <c r="F26" s="290"/>
      <c r="G26" s="290"/>
      <c r="H26" s="290"/>
      <c r="I26" s="290"/>
      <c r="J26" s="291"/>
      <c r="K26" s="260">
        <f>L17*4%</f>
        <v>0</v>
      </c>
      <c r="L26" s="261"/>
    </row>
    <row r="27" spans="1:12">
      <c r="A27" s="119">
        <v>9</v>
      </c>
      <c r="B27" s="111"/>
      <c r="C27" s="257" t="s">
        <v>184</v>
      </c>
      <c r="D27" s="258"/>
      <c r="E27" s="258"/>
      <c r="F27" s="258"/>
      <c r="G27" s="258"/>
      <c r="H27" s="258"/>
      <c r="I27" s="258"/>
      <c r="J27" s="259"/>
      <c r="K27" s="260"/>
      <c r="L27" s="261"/>
    </row>
    <row r="28" spans="1:12">
      <c r="A28" s="241">
        <v>10</v>
      </c>
      <c r="B28" s="262" t="s">
        <v>171</v>
      </c>
      <c r="C28" s="266" t="s">
        <v>198</v>
      </c>
      <c r="D28" s="267"/>
      <c r="E28" s="267"/>
      <c r="F28" s="267"/>
      <c r="G28" s="267"/>
      <c r="H28" s="267"/>
      <c r="I28" s="267"/>
      <c r="J28" s="268"/>
      <c r="K28" s="269"/>
      <c r="L28" s="270"/>
    </row>
    <row r="29" spans="1:12" ht="17.25" customHeight="1">
      <c r="A29" s="241"/>
      <c r="B29" s="263"/>
      <c r="C29" s="271" t="s">
        <v>175</v>
      </c>
      <c r="D29" s="272"/>
      <c r="E29" s="272"/>
      <c r="F29" s="273"/>
      <c r="G29" s="272"/>
      <c r="H29" s="272"/>
      <c r="I29" s="272"/>
      <c r="J29" s="272"/>
      <c r="K29" s="273"/>
      <c r="L29" s="274"/>
    </row>
    <row r="30" spans="1:12" ht="23.25" customHeight="1">
      <c r="A30" s="105">
        <v>11</v>
      </c>
      <c r="B30" s="264"/>
      <c r="C30" s="280" t="s">
        <v>199</v>
      </c>
      <c r="D30" s="281"/>
      <c r="E30" s="114"/>
      <c r="F30" s="112"/>
      <c r="G30" s="280" t="s">
        <v>200</v>
      </c>
      <c r="H30" s="281"/>
      <c r="I30" s="282"/>
      <c r="J30" s="282"/>
      <c r="K30" s="275"/>
      <c r="L30" s="270"/>
    </row>
    <row r="31" spans="1:12" ht="41.25" customHeight="1">
      <c r="A31" s="106"/>
      <c r="B31" s="265"/>
      <c r="C31" s="276" t="s">
        <v>201</v>
      </c>
      <c r="D31" s="277"/>
      <c r="E31" s="277"/>
      <c r="F31" s="278"/>
      <c r="G31" s="277"/>
      <c r="H31" s="277"/>
      <c r="I31" s="277"/>
      <c r="J31" s="277"/>
      <c r="K31" s="278"/>
      <c r="L31" s="279"/>
    </row>
    <row r="32" spans="1:12">
      <c r="A32" s="107"/>
      <c r="B32" s="108"/>
      <c r="C32" s="108"/>
      <c r="D32" s="108"/>
      <c r="E32" s="108"/>
      <c r="F32" s="108"/>
      <c r="G32" s="108"/>
      <c r="H32" s="242"/>
      <c r="I32" s="242"/>
      <c r="J32" s="243"/>
      <c r="K32" s="243"/>
      <c r="L32" s="244"/>
    </row>
    <row r="33" spans="1:12">
      <c r="A33" s="247" t="s">
        <v>193</v>
      </c>
      <c r="B33" s="248"/>
      <c r="C33" s="109"/>
      <c r="D33" s="109"/>
      <c r="E33" s="109"/>
      <c r="F33" s="109"/>
      <c r="G33" s="109"/>
      <c r="H33" s="109"/>
      <c r="I33" s="109"/>
      <c r="J33" s="245"/>
      <c r="K33" s="245"/>
      <c r="L33" s="246"/>
    </row>
    <row r="34" spans="1:12">
      <c r="A34" s="249" t="s">
        <v>194</v>
      </c>
      <c r="B34" s="250"/>
      <c r="C34" s="109"/>
      <c r="D34" s="109"/>
      <c r="E34" s="109"/>
      <c r="F34" s="109"/>
      <c r="G34" s="109"/>
      <c r="H34" s="109"/>
      <c r="I34" s="115"/>
      <c r="J34" s="251" t="s">
        <v>183</v>
      </c>
      <c r="K34" s="251"/>
      <c r="L34" s="252"/>
    </row>
    <row r="35" spans="1:12">
      <c r="A35" s="255"/>
      <c r="B35" s="256"/>
      <c r="C35" s="256"/>
      <c r="D35" s="256"/>
      <c r="E35" s="256"/>
      <c r="F35" s="256"/>
      <c r="G35" s="256"/>
      <c r="H35" s="256"/>
      <c r="I35" s="256"/>
      <c r="J35" s="253"/>
      <c r="K35" s="253"/>
      <c r="L35" s="254"/>
    </row>
  </sheetData>
  <mergeCells count="52">
    <mergeCell ref="A5:D5"/>
    <mergeCell ref="E5:J5"/>
    <mergeCell ref="A1:L1"/>
    <mergeCell ref="A2:L2"/>
    <mergeCell ref="A3:L3"/>
    <mergeCell ref="A4:D4"/>
    <mergeCell ref="E4:J4"/>
    <mergeCell ref="D15:I15"/>
    <mergeCell ref="A6:D6"/>
    <mergeCell ref="E6:J6"/>
    <mergeCell ref="A7:D7"/>
    <mergeCell ref="E7:J7"/>
    <mergeCell ref="A8:J8"/>
    <mergeCell ref="C9:J9"/>
    <mergeCell ref="C10:J10"/>
    <mergeCell ref="A11:K11"/>
    <mergeCell ref="C12:J12"/>
    <mergeCell ref="C13:J13"/>
    <mergeCell ref="B14:K14"/>
    <mergeCell ref="B16:L16"/>
    <mergeCell ref="B17:H17"/>
    <mergeCell ref="L17:L23"/>
    <mergeCell ref="B18:H18"/>
    <mergeCell ref="B19:H19"/>
    <mergeCell ref="B20:H20"/>
    <mergeCell ref="B21:H21"/>
    <mergeCell ref="B23:H23"/>
    <mergeCell ref="B22:H22"/>
    <mergeCell ref="B24:J24"/>
    <mergeCell ref="K24:L24"/>
    <mergeCell ref="C25:J25"/>
    <mergeCell ref="K25:L25"/>
    <mergeCell ref="C26:J26"/>
    <mergeCell ref="K26:L26"/>
    <mergeCell ref="C27:J27"/>
    <mergeCell ref="K27:L27"/>
    <mergeCell ref="B28:B31"/>
    <mergeCell ref="C28:J28"/>
    <mergeCell ref="K28:L28"/>
    <mergeCell ref="C29:L29"/>
    <mergeCell ref="K30:L30"/>
    <mergeCell ref="C31:L31"/>
    <mergeCell ref="G30:H30"/>
    <mergeCell ref="I30:J30"/>
    <mergeCell ref="C30:D30"/>
    <mergeCell ref="A28:A29"/>
    <mergeCell ref="H32:I32"/>
    <mergeCell ref="J32:L33"/>
    <mergeCell ref="A33:B33"/>
    <mergeCell ref="A34:B34"/>
    <mergeCell ref="J34:L35"/>
    <mergeCell ref="A35:I35"/>
  </mergeCells>
  <pageMargins left="0.7" right="0.7" top="0.75" bottom="0.75" header="0.3" footer="0.3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Old regime</vt:lpstr>
      <vt:lpstr>Sheet2</vt:lpstr>
      <vt:lpstr>Sheet4</vt:lpstr>
      <vt:lpstr>Calculation sheet</vt:lpstr>
      <vt:lpstr>New  Regime</vt:lpstr>
      <vt:lpstr>'Calculation sheet'!Print_Area</vt:lpstr>
      <vt:lpstr>'Old regime'!Print_Area</vt:lpstr>
      <vt:lpstr>Sheet2!Print_Area</vt:lpstr>
      <vt:lpstr>Sheet4!Print_Area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2026-01-08T04:50:31Z</dcterms:modified>
</cp:coreProperties>
</file>